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Sharpe text\Sharp 3rd ed\"/>
    </mc:Choice>
  </mc:AlternateContent>
  <bookViews>
    <workbookView xWindow="0" yWindow="0" windowWidth="20490" windowHeight="9900"/>
  </bookViews>
  <sheets>
    <sheet name="Sheet1" sheetId="1" r:id="rId1"/>
    <sheet name="Sheet2" sheetId="2" r:id="rId2"/>
    <sheet name="Sheet3" sheetId="3" r:id="rId3"/>
    <sheet name="Sheet4" sheetId="4" r:id="rId4"/>
    <sheet name="Sheet5" sheetId="7" r:id="rId5"/>
  </sheets>
  <calcPr calcId="171027"/>
</workbook>
</file>

<file path=xl/calcChain.xml><?xml version="1.0" encoding="utf-8"?>
<calcChain xmlns="http://schemas.openxmlformats.org/spreadsheetml/2006/main">
  <c r="F3" i="7" l="1"/>
  <c r="B36" i="7" s="1"/>
  <c r="G46" i="7"/>
  <c r="G47" i="7" s="1"/>
  <c r="G48" i="7" s="1"/>
  <c r="G49" i="7" s="1"/>
  <c r="G50" i="7" s="1"/>
  <c r="G51" i="7" s="1"/>
  <c r="G52" i="7" s="1"/>
  <c r="G53" i="7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45" i="7"/>
  <c r="G44" i="7" s="1"/>
  <c r="G43" i="7" s="1"/>
  <c r="G42" i="7" s="1"/>
  <c r="G41" i="7" s="1"/>
  <c r="G40" i="7" s="1"/>
  <c r="G39" i="7" s="1"/>
  <c r="G38" i="7" s="1"/>
  <c r="G37" i="7" s="1"/>
  <c r="G36" i="7" s="1"/>
  <c r="G35" i="7" s="1"/>
  <c r="G34" i="7" s="1"/>
  <c r="G33" i="7"/>
  <c r="C33" i="7"/>
  <c r="C34" i="7"/>
  <c r="F66" i="4"/>
  <c r="F72" i="4" s="1"/>
  <c r="F78" i="4" s="1"/>
  <c r="F49" i="4"/>
  <c r="F55" i="4" s="1"/>
  <c r="F61" i="4" s="1"/>
  <c r="F67" i="4" s="1"/>
  <c r="F73" i="4" s="1"/>
  <c r="F79" i="4" s="1"/>
  <c r="F42" i="4"/>
  <c r="F48" i="4" s="1"/>
  <c r="F54" i="4" s="1"/>
  <c r="F60" i="4" s="1"/>
  <c r="F36" i="4"/>
  <c r="F35" i="4"/>
  <c r="F41" i="4" s="1"/>
  <c r="F47" i="4" s="1"/>
  <c r="F53" i="4" s="1"/>
  <c r="F59" i="4" s="1"/>
  <c r="F65" i="4" s="1"/>
  <c r="F71" i="4" s="1"/>
  <c r="F77" i="4" s="1"/>
  <c r="F28" i="4"/>
  <c r="F34" i="4" s="1"/>
  <c r="F29" i="4"/>
  <c r="F30" i="4"/>
  <c r="F31" i="4"/>
  <c r="F37" i="4" s="1"/>
  <c r="F43" i="4" s="1"/>
  <c r="F27" i="4"/>
  <c r="F33" i="4" s="1"/>
  <c r="G51" i="4"/>
  <c r="G52" i="4" s="1"/>
  <c r="G53" i="4" s="1"/>
  <c r="G54" i="4" s="1"/>
  <c r="G55" i="4" s="1"/>
  <c r="G57" i="4" s="1"/>
  <c r="G58" i="4" s="1"/>
  <c r="G59" i="4" s="1"/>
  <c r="G60" i="4"/>
  <c r="G61" i="4" s="1"/>
  <c r="G63" i="4" s="1"/>
  <c r="G64" i="4" s="1"/>
  <c r="G65" i="4" s="1"/>
  <c r="G66" i="4" s="1"/>
  <c r="G67" i="4" s="1"/>
  <c r="G69" i="4" s="1"/>
  <c r="G70" i="4" s="1"/>
  <c r="G71" i="4" s="1"/>
  <c r="G72" i="4" s="1"/>
  <c r="G73" i="4" s="1"/>
  <c r="G75" i="4" s="1"/>
  <c r="G76" i="4" s="1"/>
  <c r="G77" i="4" s="1"/>
  <c r="G78" i="4" s="1"/>
  <c r="G79" i="4"/>
  <c r="G49" i="4"/>
  <c r="G48" i="4" s="1"/>
  <c r="G47" i="4" s="1"/>
  <c r="G46" i="4" s="1"/>
  <c r="G45" i="4" s="1"/>
  <c r="G43" i="4" s="1"/>
  <c r="G42" i="4" s="1"/>
  <c r="G41" i="4" s="1"/>
  <c r="G40" i="4" s="1"/>
  <c r="G39" i="4" s="1"/>
  <c r="G37" i="4" s="1"/>
  <c r="G36" i="4"/>
  <c r="G35" i="4" s="1"/>
  <c r="G34" i="4" s="1"/>
  <c r="G33" i="4" s="1"/>
  <c r="G31" i="4" s="1"/>
  <c r="G30" i="4" s="1"/>
  <c r="G29" i="4" s="1"/>
  <c r="G28" i="4" s="1"/>
  <c r="G27" i="4" s="1"/>
  <c r="G25" i="4" s="1"/>
  <c r="G24" i="4" s="1"/>
  <c r="G23" i="4" s="1"/>
  <c r="G22" i="4" s="1"/>
  <c r="G21" i="4" s="1"/>
  <c r="C35" i="4"/>
  <c r="C36" i="4"/>
  <c r="G46" i="3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45" i="3"/>
  <c r="G44" i="3"/>
  <c r="G43" i="3" s="1"/>
  <c r="G42" i="3" s="1"/>
  <c r="G41" i="3" s="1"/>
  <c r="G40" i="3" s="1"/>
  <c r="G39" i="3" s="1"/>
  <c r="G38" i="3" s="1"/>
  <c r="G37" i="3" s="1"/>
  <c r="G36" i="3"/>
  <c r="G35" i="3" s="1"/>
  <c r="G34" i="3" s="1"/>
  <c r="G33" i="3" s="1"/>
  <c r="G32" i="3" s="1"/>
  <c r="G31" i="3" s="1"/>
  <c r="G30" i="3" s="1"/>
  <c r="G29" i="3" s="1"/>
  <c r="G28" i="3" s="1"/>
  <c r="G27" i="3" s="1"/>
  <c r="G26" i="3" s="1"/>
  <c r="G25" i="3" s="1"/>
  <c r="G24" i="3" s="1"/>
  <c r="G23" i="3" s="1"/>
  <c r="G22" i="3" s="1"/>
  <c r="G21" i="3" s="1"/>
  <c r="C33" i="3"/>
  <c r="G29" i="2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/>
  <c r="G16" i="2" s="1"/>
  <c r="G15" i="2" s="1"/>
  <c r="G14" i="2" s="1"/>
  <c r="G13" i="2" s="1"/>
  <c r="G12" i="2" s="1"/>
  <c r="G11" i="2" s="1"/>
  <c r="G10" i="2" s="1"/>
  <c r="G9" i="2" s="1"/>
  <c r="G8" i="2" s="1"/>
  <c r="G7" i="2" s="1"/>
  <c r="G6" i="2" s="1"/>
  <c r="G5" i="2" s="1"/>
  <c r="G30" i="2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C17" i="2"/>
  <c r="G46" i="1"/>
  <c r="G47" i="1"/>
  <c r="G48" i="1"/>
  <c r="G49" i="1" s="1"/>
  <c r="G45" i="1"/>
  <c r="G44" i="1"/>
  <c r="G43" i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B33" i="1" s="1"/>
  <c r="C33" i="1"/>
  <c r="C34" i="1"/>
  <c r="C35" i="1" s="1"/>
  <c r="D35" i="1" s="1"/>
  <c r="C35" i="7"/>
  <c r="D34" i="7"/>
  <c r="C32" i="7"/>
  <c r="D33" i="7"/>
  <c r="C37" i="4"/>
  <c r="D36" i="4"/>
  <c r="C34" i="4"/>
  <c r="D35" i="4"/>
  <c r="B35" i="4" s="1"/>
  <c r="C32" i="1"/>
  <c r="D33" i="1"/>
  <c r="G32" i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D32" i="1"/>
  <c r="C31" i="1"/>
  <c r="G50" i="1"/>
  <c r="G51" i="1" s="1"/>
  <c r="G52" i="1" s="1"/>
  <c r="D32" i="7"/>
  <c r="C31" i="7"/>
  <c r="D31" i="7" s="1"/>
  <c r="C36" i="7"/>
  <c r="D35" i="7"/>
  <c r="C33" i="4"/>
  <c r="C39" i="4"/>
  <c r="D37" i="4"/>
  <c r="B37" i="4" s="1"/>
  <c r="C30" i="1"/>
  <c r="D31" i="1"/>
  <c r="C36" i="1"/>
  <c r="D36" i="1" s="1"/>
  <c r="B36" i="1" s="1"/>
  <c r="C30" i="7"/>
  <c r="C29" i="7" s="1"/>
  <c r="D29" i="7" s="1"/>
  <c r="C37" i="7"/>
  <c r="D36" i="7"/>
  <c r="C31" i="4"/>
  <c r="C30" i="4" s="1"/>
  <c r="C40" i="4"/>
  <c r="G53" i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D30" i="7"/>
  <c r="C41" i="4"/>
  <c r="C28" i="7"/>
  <c r="C27" i="7" s="1"/>
  <c r="D27" i="7" s="1"/>
  <c r="C42" i="4"/>
  <c r="D41" i="4"/>
  <c r="B41" i="4" s="1"/>
  <c r="C43" i="4"/>
  <c r="D42" i="4"/>
  <c r="B42" i="4"/>
  <c r="C26" i="7"/>
  <c r="C25" i="7" s="1"/>
  <c r="D25" i="7" s="1"/>
  <c r="C45" i="4"/>
  <c r="D43" i="4"/>
  <c r="B43" i="4" s="1"/>
  <c r="C46" i="4"/>
  <c r="C24" i="7"/>
  <c r="C23" i="7" s="1"/>
  <c r="C22" i="7" s="1"/>
  <c r="C47" i="4"/>
  <c r="D24" i="7"/>
  <c r="C48" i="4"/>
  <c r="D47" i="4"/>
  <c r="B47" i="4" s="1"/>
  <c r="D23" i="7"/>
  <c r="C49" i="4"/>
  <c r="D49" i="4" s="1"/>
  <c r="B49" i="4" s="1"/>
  <c r="D48" i="4"/>
  <c r="B48" i="4" s="1"/>
  <c r="I51" i="4"/>
  <c r="B23" i="7" l="1"/>
  <c r="B24" i="7"/>
  <c r="C21" i="7"/>
  <c r="D21" i="7" s="1"/>
  <c r="D22" i="7"/>
  <c r="B25" i="7"/>
  <c r="C51" i="4"/>
  <c r="D26" i="7"/>
  <c r="D31" i="4"/>
  <c r="B31" i="4" s="1"/>
  <c r="B29" i="7"/>
  <c r="B32" i="1"/>
  <c r="C29" i="4"/>
  <c r="D30" i="4"/>
  <c r="B30" i="4" s="1"/>
  <c r="F39" i="4"/>
  <c r="D33" i="4"/>
  <c r="B33" i="4" s="1"/>
  <c r="F40" i="4"/>
  <c r="D34" i="4"/>
  <c r="B34" i="4" s="1"/>
  <c r="D28" i="7"/>
  <c r="C29" i="1"/>
  <c r="D30" i="1"/>
  <c r="B30" i="1" s="1"/>
  <c r="B35" i="1"/>
  <c r="C34" i="3"/>
  <c r="C32" i="3"/>
  <c r="D33" i="3"/>
  <c r="B33" i="3" s="1"/>
  <c r="G32" i="7"/>
  <c r="G31" i="7" s="1"/>
  <c r="G30" i="7" s="1"/>
  <c r="G29" i="7" s="1"/>
  <c r="G28" i="7" s="1"/>
  <c r="G27" i="7" s="1"/>
  <c r="G26" i="7" s="1"/>
  <c r="G25" i="7" s="1"/>
  <c r="G24" i="7" s="1"/>
  <c r="G23" i="7" s="1"/>
  <c r="G22" i="7" s="1"/>
  <c r="G21" i="7" s="1"/>
  <c r="B33" i="7"/>
  <c r="C38" i="7"/>
  <c r="D37" i="7"/>
  <c r="B37" i="7" s="1"/>
  <c r="B31" i="1"/>
  <c r="C37" i="1"/>
  <c r="B31" i="7"/>
  <c r="D34" i="1"/>
  <c r="B34" i="1" s="1"/>
  <c r="B35" i="7"/>
  <c r="B36" i="4"/>
  <c r="B34" i="7"/>
  <c r="D17" i="2"/>
  <c r="B17" i="2" s="1"/>
  <c r="C16" i="2"/>
  <c r="C18" i="2"/>
  <c r="F46" i="4" l="1"/>
  <c r="D40" i="4"/>
  <c r="B40" i="4" s="1"/>
  <c r="C28" i="4"/>
  <c r="D29" i="4"/>
  <c r="B29" i="4" s="1"/>
  <c r="C19" i="2"/>
  <c r="D18" i="2"/>
  <c r="B18" i="2" s="1"/>
  <c r="D37" i="1"/>
  <c r="B37" i="1" s="1"/>
  <c r="C38" i="1"/>
  <c r="D34" i="3"/>
  <c r="B34" i="3" s="1"/>
  <c r="C35" i="3"/>
  <c r="C28" i="1"/>
  <c r="D29" i="1"/>
  <c r="B29" i="1" s="1"/>
  <c r="B30" i="7"/>
  <c r="B27" i="7"/>
  <c r="B22" i="7"/>
  <c r="C52" i="4"/>
  <c r="C39" i="7"/>
  <c r="D38" i="7"/>
  <c r="B38" i="7" s="1"/>
  <c r="D32" i="3"/>
  <c r="B32" i="3" s="1"/>
  <c r="C31" i="3"/>
  <c r="D16" i="2"/>
  <c r="B16" i="2" s="1"/>
  <c r="C15" i="2"/>
  <c r="B32" i="7"/>
  <c r="B28" i="7"/>
  <c r="F45" i="4"/>
  <c r="D39" i="4"/>
  <c r="B39" i="4" s="1"/>
  <c r="B26" i="7"/>
  <c r="B21" i="7"/>
  <c r="F51" i="4" l="1"/>
  <c r="D45" i="4"/>
  <c r="B45" i="4" s="1"/>
  <c r="D38" i="1"/>
  <c r="B38" i="1" s="1"/>
  <c r="C39" i="1"/>
  <c r="D35" i="3"/>
  <c r="B35" i="3" s="1"/>
  <c r="C36" i="3"/>
  <c r="D15" i="2"/>
  <c r="B15" i="2" s="1"/>
  <c r="C14" i="2"/>
  <c r="C27" i="1"/>
  <c r="D28" i="1"/>
  <c r="B28" i="1" s="1"/>
  <c r="C27" i="4"/>
  <c r="D28" i="4"/>
  <c r="B28" i="4" s="1"/>
  <c r="C40" i="7"/>
  <c r="D39" i="7"/>
  <c r="B39" i="7" s="1"/>
  <c r="C30" i="3"/>
  <c r="D31" i="3"/>
  <c r="B31" i="3" s="1"/>
  <c r="C53" i="4"/>
  <c r="C20" i="2"/>
  <c r="D19" i="2"/>
  <c r="B19" i="2" s="1"/>
  <c r="F52" i="4"/>
  <c r="F58" i="4" s="1"/>
  <c r="F64" i="4" s="1"/>
  <c r="F70" i="4" s="1"/>
  <c r="F76" i="4" s="1"/>
  <c r="D46" i="4"/>
  <c r="B46" i="4" s="1"/>
  <c r="C13" i="2" l="1"/>
  <c r="D14" i="2"/>
  <c r="B14" i="2" s="1"/>
  <c r="D39" i="1"/>
  <c r="B39" i="1" s="1"/>
  <c r="C40" i="1"/>
  <c r="C21" i="2"/>
  <c r="D20" i="2"/>
  <c r="B20" i="2" s="1"/>
  <c r="D30" i="3"/>
  <c r="B30" i="3" s="1"/>
  <c r="C29" i="3"/>
  <c r="C25" i="4"/>
  <c r="D27" i="4"/>
  <c r="B27" i="4" s="1"/>
  <c r="D36" i="3"/>
  <c r="B36" i="3" s="1"/>
  <c r="C37" i="3"/>
  <c r="D53" i="4"/>
  <c r="B53" i="4" s="1"/>
  <c r="C54" i="4"/>
  <c r="D52" i="4"/>
  <c r="B52" i="4" s="1"/>
  <c r="C41" i="7"/>
  <c r="D40" i="7"/>
  <c r="B40" i="7" s="1"/>
  <c r="C26" i="1"/>
  <c r="D27" i="1"/>
  <c r="B27" i="1" s="1"/>
  <c r="F57" i="4"/>
  <c r="F63" i="4" s="1"/>
  <c r="F69" i="4" s="1"/>
  <c r="F75" i="4" s="1"/>
  <c r="D51" i="4"/>
  <c r="B51" i="4" s="1"/>
  <c r="C42" i="7" l="1"/>
  <c r="D41" i="7"/>
  <c r="B41" i="7" s="1"/>
  <c r="D37" i="3"/>
  <c r="B37" i="3" s="1"/>
  <c r="C38" i="3"/>
  <c r="C24" i="4"/>
  <c r="D25" i="4"/>
  <c r="B25" i="4" s="1"/>
  <c r="C22" i="2"/>
  <c r="D21" i="2"/>
  <c r="B21" i="2" s="1"/>
  <c r="C25" i="1"/>
  <c r="D26" i="1"/>
  <c r="B26" i="1" s="1"/>
  <c r="C55" i="4"/>
  <c r="D54" i="4"/>
  <c r="B54" i="4" s="1"/>
  <c r="D29" i="3"/>
  <c r="B29" i="3" s="1"/>
  <c r="C28" i="3"/>
  <c r="D40" i="1"/>
  <c r="B40" i="1" s="1"/>
  <c r="C41" i="1"/>
  <c r="C12" i="2"/>
  <c r="D13" i="2"/>
  <c r="B13" i="2" s="1"/>
  <c r="D38" i="3" l="1"/>
  <c r="B38" i="3" s="1"/>
  <c r="C39" i="3"/>
  <c r="D12" i="2"/>
  <c r="B12" i="2" s="1"/>
  <c r="C11" i="2"/>
  <c r="D41" i="1"/>
  <c r="B41" i="1" s="1"/>
  <c r="C42" i="1"/>
  <c r="C57" i="4"/>
  <c r="D55" i="4"/>
  <c r="B55" i="4" s="1"/>
  <c r="C23" i="4"/>
  <c r="D24" i="4"/>
  <c r="B24" i="4" s="1"/>
  <c r="D28" i="3"/>
  <c r="B28" i="3" s="1"/>
  <c r="C27" i="3"/>
  <c r="C24" i="1"/>
  <c r="D25" i="1"/>
  <c r="B25" i="1" s="1"/>
  <c r="C23" i="2"/>
  <c r="D22" i="2"/>
  <c r="B22" i="2" s="1"/>
  <c r="C43" i="7"/>
  <c r="D42" i="7"/>
  <c r="B42" i="7" s="1"/>
  <c r="D27" i="3" l="1"/>
  <c r="B27" i="3" s="1"/>
  <c r="C26" i="3"/>
  <c r="D42" i="1"/>
  <c r="B42" i="1" s="1"/>
  <c r="C43" i="1"/>
  <c r="C24" i="2"/>
  <c r="D23" i="2"/>
  <c r="B23" i="2" s="1"/>
  <c r="C22" i="4"/>
  <c r="D23" i="4"/>
  <c r="B23" i="4" s="1"/>
  <c r="D39" i="3"/>
  <c r="B39" i="3" s="1"/>
  <c r="C40" i="3"/>
  <c r="C10" i="2"/>
  <c r="D11" i="2"/>
  <c r="B11" i="2" s="1"/>
  <c r="C44" i="7"/>
  <c r="D43" i="7"/>
  <c r="B43" i="7" s="1"/>
  <c r="C23" i="1"/>
  <c r="D24" i="1"/>
  <c r="B24" i="1" s="1"/>
  <c r="D57" i="4"/>
  <c r="B57" i="4" s="1"/>
  <c r="C58" i="4"/>
  <c r="C45" i="7" l="1"/>
  <c r="D44" i="7"/>
  <c r="B44" i="7" s="1"/>
  <c r="C21" i="4"/>
  <c r="D21" i="4" s="1"/>
  <c r="B21" i="4" s="1"/>
  <c r="D22" i="4"/>
  <c r="B22" i="4" s="1"/>
  <c r="D58" i="4"/>
  <c r="B58" i="4" s="1"/>
  <c r="C59" i="4"/>
  <c r="D10" i="2"/>
  <c r="B10" i="2" s="1"/>
  <c r="C9" i="2"/>
  <c r="D40" i="3"/>
  <c r="B40" i="3" s="1"/>
  <c r="C41" i="3"/>
  <c r="D26" i="3"/>
  <c r="B26" i="3" s="1"/>
  <c r="C25" i="3"/>
  <c r="D23" i="1"/>
  <c r="B23" i="1" s="1"/>
  <c r="C22" i="1"/>
  <c r="D43" i="1"/>
  <c r="B43" i="1" s="1"/>
  <c r="C44" i="1"/>
  <c r="C25" i="2"/>
  <c r="D24" i="2"/>
  <c r="B24" i="2" s="1"/>
  <c r="C26" i="2" l="1"/>
  <c r="D25" i="2"/>
  <c r="B25" i="2" s="1"/>
  <c r="D41" i="3"/>
  <c r="B41" i="3" s="1"/>
  <c r="C42" i="3"/>
  <c r="D25" i="3"/>
  <c r="B25" i="3" s="1"/>
  <c r="C24" i="3"/>
  <c r="D45" i="7"/>
  <c r="B45" i="7" s="1"/>
  <c r="I46" i="7"/>
  <c r="C46" i="7"/>
  <c r="D44" i="1"/>
  <c r="B44" i="1" s="1"/>
  <c r="C45" i="1"/>
  <c r="C8" i="2"/>
  <c r="D9" i="2"/>
  <c r="B9" i="2" s="1"/>
  <c r="D59" i="4"/>
  <c r="B59" i="4" s="1"/>
  <c r="C60" i="4"/>
  <c r="C21" i="1"/>
  <c r="D21" i="1" s="1"/>
  <c r="B21" i="1" s="1"/>
  <c r="D22" i="1"/>
  <c r="B22" i="1" s="1"/>
  <c r="D8" i="2" l="1"/>
  <c r="B8" i="2" s="1"/>
  <c r="C7" i="2"/>
  <c r="D42" i="3"/>
  <c r="B42" i="3" s="1"/>
  <c r="C43" i="3"/>
  <c r="C61" i="4"/>
  <c r="D60" i="4"/>
  <c r="B60" i="4" s="1"/>
  <c r="I46" i="1"/>
  <c r="C46" i="1"/>
  <c r="D45" i="1"/>
  <c r="B45" i="1" s="1"/>
  <c r="D24" i="3"/>
  <c r="B24" i="3" s="1"/>
  <c r="C23" i="3"/>
  <c r="C47" i="7"/>
  <c r="D46" i="7"/>
  <c r="B46" i="7" s="1"/>
  <c r="C27" i="2"/>
  <c r="D26" i="2"/>
  <c r="B26" i="2" s="1"/>
  <c r="D61" i="4" l="1"/>
  <c r="B61" i="4" s="1"/>
  <c r="C63" i="4"/>
  <c r="C48" i="7"/>
  <c r="D47" i="7"/>
  <c r="B47" i="7" s="1"/>
  <c r="D46" i="1"/>
  <c r="B46" i="1" s="1"/>
  <c r="C47" i="1"/>
  <c r="C44" i="3"/>
  <c r="D43" i="3"/>
  <c r="B43" i="3" s="1"/>
  <c r="D23" i="3"/>
  <c r="B23" i="3" s="1"/>
  <c r="C22" i="3"/>
  <c r="C28" i="2"/>
  <c r="D27" i="2"/>
  <c r="B27" i="2" s="1"/>
  <c r="D7" i="2"/>
  <c r="B7" i="2" s="1"/>
  <c r="C6" i="2"/>
  <c r="C64" i="4" l="1"/>
  <c r="D63" i="4"/>
  <c r="B63" i="4" s="1"/>
  <c r="C29" i="2"/>
  <c r="D28" i="2"/>
  <c r="B28" i="2" s="1"/>
  <c r="C21" i="3"/>
  <c r="D21" i="3" s="1"/>
  <c r="B21" i="3" s="1"/>
  <c r="D22" i="3"/>
  <c r="B22" i="3" s="1"/>
  <c r="D44" i="3"/>
  <c r="B44" i="3" s="1"/>
  <c r="C45" i="3"/>
  <c r="C5" i="2"/>
  <c r="D5" i="2" s="1"/>
  <c r="B5" i="2" s="1"/>
  <c r="D6" i="2"/>
  <c r="B6" i="2" s="1"/>
  <c r="C48" i="1"/>
  <c r="D47" i="1"/>
  <c r="B47" i="1" s="1"/>
  <c r="C49" i="7"/>
  <c r="D48" i="7"/>
  <c r="B48" i="7" s="1"/>
  <c r="C65" i="4" l="1"/>
  <c r="D64" i="4"/>
  <c r="B64" i="4" s="1"/>
  <c r="D49" i="7"/>
  <c r="B49" i="7" s="1"/>
  <c r="C50" i="7"/>
  <c r="D48" i="1"/>
  <c r="B48" i="1" s="1"/>
  <c r="C49" i="1"/>
  <c r="C46" i="3"/>
  <c r="D45" i="3"/>
  <c r="B45" i="3" s="1"/>
  <c r="I46" i="3"/>
  <c r="C30" i="2"/>
  <c r="I30" i="2"/>
  <c r="D29" i="2"/>
  <c r="B29" i="2" s="1"/>
  <c r="D49" i="1" l="1"/>
  <c r="B49" i="1" s="1"/>
  <c r="C50" i="1"/>
  <c r="D65" i="4"/>
  <c r="B65" i="4" s="1"/>
  <c r="C66" i="4"/>
  <c r="D50" i="7"/>
  <c r="B50" i="7" s="1"/>
  <c r="C51" i="7"/>
  <c r="C31" i="2"/>
  <c r="D30" i="2"/>
  <c r="B30" i="2" s="1"/>
  <c r="C47" i="3"/>
  <c r="D46" i="3"/>
  <c r="B46" i="3" s="1"/>
  <c r="D31" i="2" l="1"/>
  <c r="B31" i="2" s="1"/>
  <c r="C32" i="2"/>
  <c r="C67" i="4"/>
  <c r="D66" i="4"/>
  <c r="B66" i="4" s="1"/>
  <c r="C51" i="1"/>
  <c r="D50" i="1"/>
  <c r="B50" i="1" s="1"/>
  <c r="D51" i="7"/>
  <c r="B51" i="7" s="1"/>
  <c r="C52" i="7"/>
  <c r="C48" i="3"/>
  <c r="D47" i="3"/>
  <c r="B47" i="3" s="1"/>
  <c r="C49" i="3" l="1"/>
  <c r="D48" i="3"/>
  <c r="B48" i="3" s="1"/>
  <c r="C52" i="1"/>
  <c r="D51" i="1"/>
  <c r="B51" i="1" s="1"/>
  <c r="C33" i="2"/>
  <c r="D32" i="2"/>
  <c r="B32" i="2" s="1"/>
  <c r="C53" i="7"/>
  <c r="D52" i="7"/>
  <c r="B52" i="7" s="1"/>
  <c r="C69" i="4"/>
  <c r="D67" i="4"/>
  <c r="B67" i="4" s="1"/>
  <c r="C70" i="4" l="1"/>
  <c r="D69" i="4"/>
  <c r="B69" i="4" s="1"/>
  <c r="D53" i="7"/>
  <c r="B53" i="7" s="1"/>
  <c r="C54" i="7"/>
  <c r="D52" i="1"/>
  <c r="B52" i="1" s="1"/>
  <c r="C53" i="1"/>
  <c r="C34" i="2"/>
  <c r="D33" i="2"/>
  <c r="B33" i="2" s="1"/>
  <c r="C50" i="3"/>
  <c r="D49" i="3"/>
  <c r="B49" i="3" s="1"/>
  <c r="C35" i="2" l="1"/>
  <c r="D34" i="2"/>
  <c r="B34" i="2" s="1"/>
  <c r="C54" i="1"/>
  <c r="D53" i="1"/>
  <c r="B53" i="1" s="1"/>
  <c r="D70" i="4"/>
  <c r="B70" i="4" s="1"/>
  <c r="C71" i="4"/>
  <c r="D50" i="3"/>
  <c r="B50" i="3" s="1"/>
  <c r="C51" i="3"/>
  <c r="C55" i="7"/>
  <c r="D54" i="7"/>
  <c r="B54" i="7" s="1"/>
  <c r="D51" i="3" l="1"/>
  <c r="B51" i="3" s="1"/>
  <c r="C52" i="3"/>
  <c r="D35" i="2"/>
  <c r="B35" i="2" s="1"/>
  <c r="C36" i="2"/>
  <c r="D55" i="7"/>
  <c r="B55" i="7" s="1"/>
  <c r="C56" i="7"/>
  <c r="D71" i="4"/>
  <c r="B71" i="4" s="1"/>
  <c r="C72" i="4"/>
  <c r="C55" i="1"/>
  <c r="D54" i="1"/>
  <c r="B54" i="1" s="1"/>
  <c r="C57" i="7" l="1"/>
  <c r="D56" i="7"/>
  <c r="B56" i="7" s="1"/>
  <c r="D55" i="1"/>
  <c r="B55" i="1" s="1"/>
  <c r="C56" i="1"/>
  <c r="C37" i="2"/>
  <c r="D36" i="2"/>
  <c r="B36" i="2" s="1"/>
  <c r="D72" i="4"/>
  <c r="B72" i="4" s="1"/>
  <c r="C73" i="4"/>
  <c r="C53" i="3"/>
  <c r="D52" i="3"/>
  <c r="B52" i="3" s="1"/>
  <c r="C54" i="3" l="1"/>
  <c r="D53" i="3"/>
  <c r="B53" i="3" s="1"/>
  <c r="C75" i="4"/>
  <c r="D73" i="4"/>
  <c r="B73" i="4" s="1"/>
  <c r="D56" i="1"/>
  <c r="B56" i="1" s="1"/>
  <c r="C57" i="1"/>
  <c r="D37" i="2"/>
  <c r="B37" i="2" s="1"/>
  <c r="C38" i="2"/>
  <c r="D57" i="7"/>
  <c r="B57" i="7" s="1"/>
  <c r="C58" i="7"/>
  <c r="C39" i="2" l="1"/>
  <c r="D38" i="2"/>
  <c r="B38" i="2" s="1"/>
  <c r="D75" i="4"/>
  <c r="B75" i="4" s="1"/>
  <c r="C76" i="4"/>
  <c r="C59" i="7"/>
  <c r="D58" i="7"/>
  <c r="B58" i="7" s="1"/>
  <c r="C58" i="1"/>
  <c r="D57" i="1"/>
  <c r="B57" i="1" s="1"/>
  <c r="D54" i="3"/>
  <c r="B54" i="3" s="1"/>
  <c r="C55" i="3"/>
  <c r="C77" i="4" l="1"/>
  <c r="D76" i="4"/>
  <c r="B76" i="4" s="1"/>
  <c r="C59" i="1"/>
  <c r="D58" i="1"/>
  <c r="B58" i="1" s="1"/>
  <c r="D55" i="3"/>
  <c r="B55" i="3" s="1"/>
  <c r="C56" i="3"/>
  <c r="C60" i="7"/>
  <c r="D59" i="7"/>
  <c r="B59" i="7" s="1"/>
  <c r="D39" i="2"/>
  <c r="B39" i="2" s="1"/>
  <c r="C40" i="2"/>
  <c r="D60" i="7" l="1"/>
  <c r="B60" i="7" s="1"/>
  <c r="C61" i="7"/>
  <c r="C60" i="1"/>
  <c r="D59" i="1"/>
  <c r="B59" i="1" s="1"/>
  <c r="C41" i="2"/>
  <c r="D40" i="2"/>
  <c r="B40" i="2" s="1"/>
  <c r="C57" i="3"/>
  <c r="D56" i="3"/>
  <c r="B56" i="3" s="1"/>
  <c r="C78" i="4"/>
  <c r="D77" i="4"/>
  <c r="B77" i="4" s="1"/>
  <c r="C79" i="4" l="1"/>
  <c r="D79" i="4" s="1"/>
  <c r="B79" i="4" s="1"/>
  <c r="D78" i="4"/>
  <c r="B78" i="4" s="1"/>
  <c r="D57" i="3"/>
  <c r="B57" i="3" s="1"/>
  <c r="C58" i="3"/>
  <c r="D60" i="1"/>
  <c r="B60" i="1" s="1"/>
  <c r="C61" i="1"/>
  <c r="D61" i="7"/>
  <c r="B61" i="7" s="1"/>
  <c r="C62" i="7"/>
  <c r="D41" i="2"/>
  <c r="B41" i="2" s="1"/>
  <c r="C42" i="2"/>
  <c r="D62" i="7" l="1"/>
  <c r="B62" i="7" s="1"/>
  <c r="C63" i="7"/>
  <c r="C59" i="3"/>
  <c r="D58" i="3"/>
  <c r="B58" i="3" s="1"/>
  <c r="C43" i="2"/>
  <c r="D42" i="2"/>
  <c r="B42" i="2" s="1"/>
  <c r="D61" i="1"/>
  <c r="B61" i="1" s="1"/>
  <c r="C62" i="1"/>
  <c r="A39" i="4"/>
  <c r="A78" i="4"/>
  <c r="A58" i="4"/>
  <c r="A57" i="4"/>
  <c r="A47" i="4"/>
  <c r="A36" i="4"/>
  <c r="A79" i="4"/>
  <c r="A77" i="4"/>
  <c r="A70" i="4"/>
  <c r="A67" i="4"/>
  <c r="A45" i="4"/>
  <c r="A64" i="4"/>
  <c r="A61" i="4"/>
  <c r="A33" i="4"/>
  <c r="A22" i="4"/>
  <c r="A72" i="4"/>
  <c r="A71" i="4"/>
  <c r="A43" i="4"/>
  <c r="A48" i="4"/>
  <c r="A75" i="4"/>
  <c r="A49" i="4"/>
  <c r="A46" i="4"/>
  <c r="A65" i="4"/>
  <c r="A63" i="4"/>
  <c r="A21" i="4"/>
  <c r="A54" i="4"/>
  <c r="A55" i="4"/>
  <c r="A52" i="4"/>
  <c r="A35" i="4"/>
  <c r="A41" i="4"/>
  <c r="A34" i="4"/>
  <c r="A42" i="4"/>
  <c r="A23" i="4"/>
  <c r="A25" i="4"/>
  <c r="A28" i="4"/>
  <c r="A53" i="4"/>
  <c r="A24" i="4"/>
  <c r="A59" i="4"/>
  <c r="A27" i="4"/>
  <c r="A30" i="4"/>
  <c r="A29" i="4"/>
  <c r="A31" i="4"/>
  <c r="A40" i="4"/>
  <c r="A66" i="4"/>
  <c r="A51" i="4"/>
  <c r="A37" i="4"/>
  <c r="A60" i="4"/>
  <c r="A69" i="4"/>
  <c r="A73" i="4"/>
  <c r="A76" i="4"/>
  <c r="C63" i="1" l="1"/>
  <c r="D62" i="1"/>
  <c r="B62" i="1" s="1"/>
  <c r="C60" i="3"/>
  <c r="D59" i="3"/>
  <c r="B59" i="3" s="1"/>
  <c r="C64" i="7"/>
  <c r="D63" i="7"/>
  <c r="B63" i="7" s="1"/>
  <c r="C44" i="2"/>
  <c r="D43" i="2"/>
  <c r="B43" i="2" s="1"/>
  <c r="C45" i="2" l="1"/>
  <c r="D44" i="2"/>
  <c r="B44" i="2" s="1"/>
  <c r="C61" i="3"/>
  <c r="D60" i="3"/>
  <c r="B60" i="3" s="1"/>
  <c r="D64" i="7"/>
  <c r="B64" i="7" s="1"/>
  <c r="C65" i="7"/>
  <c r="D63" i="1"/>
  <c r="B63" i="1" s="1"/>
  <c r="C64" i="1"/>
  <c r="D64" i="1" l="1"/>
  <c r="B64" i="1" s="1"/>
  <c r="C65" i="1"/>
  <c r="D61" i="3"/>
  <c r="B61" i="3" s="1"/>
  <c r="C62" i="3"/>
  <c r="C66" i="7"/>
  <c r="D65" i="7"/>
  <c r="B65" i="7" s="1"/>
  <c r="D45" i="2"/>
  <c r="B45" i="2" s="1"/>
  <c r="C46" i="2"/>
  <c r="C67" i="7" l="1"/>
  <c r="D66" i="7"/>
  <c r="B66" i="7" s="1"/>
  <c r="C47" i="2"/>
  <c r="D46" i="2"/>
  <c r="B46" i="2" s="1"/>
  <c r="D62" i="3"/>
  <c r="B62" i="3" s="1"/>
  <c r="C63" i="3"/>
  <c r="D65" i="1"/>
  <c r="B65" i="1" s="1"/>
  <c r="C66" i="1"/>
  <c r="C67" i="1" l="1"/>
  <c r="D66" i="1"/>
  <c r="B66" i="1" s="1"/>
  <c r="D47" i="2"/>
  <c r="B47" i="2" s="1"/>
  <c r="C48" i="2"/>
  <c r="D63" i="3"/>
  <c r="B63" i="3" s="1"/>
  <c r="C64" i="3"/>
  <c r="C68" i="7"/>
  <c r="D67" i="7"/>
  <c r="B67" i="7" s="1"/>
  <c r="C49" i="2" l="1"/>
  <c r="D48" i="2"/>
  <c r="B48" i="2" s="1"/>
  <c r="D68" i="7"/>
  <c r="B68" i="7" s="1"/>
  <c r="C69" i="7"/>
  <c r="C65" i="3"/>
  <c r="D64" i="3"/>
  <c r="B64" i="3" s="1"/>
  <c r="C68" i="1"/>
  <c r="D67" i="1"/>
  <c r="B67" i="1" s="1"/>
  <c r="D69" i="7" l="1"/>
  <c r="B69" i="7" s="1"/>
  <c r="C70" i="7"/>
  <c r="D68" i="1"/>
  <c r="B68" i="1" s="1"/>
  <c r="C69" i="1"/>
  <c r="D65" i="3"/>
  <c r="B65" i="3" s="1"/>
  <c r="C66" i="3"/>
  <c r="D49" i="2"/>
  <c r="B49" i="2" s="1"/>
  <c r="C50" i="2"/>
  <c r="C51" i="2" l="1"/>
  <c r="D50" i="2"/>
  <c r="B50" i="2" s="1"/>
  <c r="D69" i="1"/>
  <c r="B69" i="1" s="1"/>
  <c r="C70" i="1"/>
  <c r="C67" i="3"/>
  <c r="D66" i="3"/>
  <c r="B66" i="3" s="1"/>
  <c r="D70" i="7"/>
  <c r="B70" i="7" s="1"/>
  <c r="C71" i="7"/>
  <c r="C72" i="7" l="1"/>
  <c r="D72" i="7" s="1"/>
  <c r="B72" i="7" s="1"/>
  <c r="D71" i="7"/>
  <c r="B71" i="7" s="1"/>
  <c r="C71" i="1"/>
  <c r="D70" i="1"/>
  <c r="B70" i="1" s="1"/>
  <c r="A51" i="7"/>
  <c r="A28" i="7"/>
  <c r="A42" i="7"/>
  <c r="A54" i="7"/>
  <c r="A43" i="7"/>
  <c r="A67" i="7"/>
  <c r="A69" i="7"/>
  <c r="A66" i="7"/>
  <c r="A49" i="7"/>
  <c r="A31" i="7"/>
  <c r="A37" i="7"/>
  <c r="A44" i="7"/>
  <c r="A71" i="7"/>
  <c r="A32" i="7"/>
  <c r="A63" i="7"/>
  <c r="A58" i="7"/>
  <c r="A34" i="7"/>
  <c r="A41" i="7"/>
  <c r="A64" i="7"/>
  <c r="A72" i="7"/>
  <c r="A35" i="7"/>
  <c r="A45" i="7"/>
  <c r="A55" i="7"/>
  <c r="A40" i="7"/>
  <c r="A56" i="7"/>
  <c r="A52" i="7"/>
  <c r="A38" i="7"/>
  <c r="A68" i="7"/>
  <c r="A61" i="7"/>
  <c r="A50" i="7"/>
  <c r="A30" i="7"/>
  <c r="A70" i="7"/>
  <c r="A24" i="7"/>
  <c r="A60" i="7"/>
  <c r="A27" i="7"/>
  <c r="A23" i="7"/>
  <c r="A22" i="7"/>
  <c r="A36" i="7"/>
  <c r="A25" i="7"/>
  <c r="A29" i="7"/>
  <c r="A57" i="7"/>
  <c r="A48" i="7"/>
  <c r="A59" i="7"/>
  <c r="A53" i="7"/>
  <c r="A46" i="7"/>
  <c r="A33" i="7"/>
  <c r="A62" i="7"/>
  <c r="A47" i="7"/>
  <c r="A26" i="7"/>
  <c r="A39" i="7"/>
  <c r="A21" i="7"/>
  <c r="A65" i="7"/>
  <c r="C68" i="3"/>
  <c r="D67" i="3"/>
  <c r="B67" i="3" s="1"/>
  <c r="C52" i="2"/>
  <c r="D51" i="2"/>
  <c r="B51" i="2" s="1"/>
  <c r="A29" i="1" l="1"/>
  <c r="A71" i="1"/>
  <c r="A72" i="1"/>
  <c r="A70" i="1"/>
  <c r="A22" i="1"/>
  <c r="A36" i="1"/>
  <c r="A48" i="1"/>
  <c r="A42" i="1"/>
  <c r="A67" i="1"/>
  <c r="A61" i="1"/>
  <c r="A31" i="1"/>
  <c r="A50" i="1"/>
  <c r="A47" i="1"/>
  <c r="A26" i="1"/>
  <c r="A68" i="1"/>
  <c r="A25" i="1"/>
  <c r="A60" i="1"/>
  <c r="A56" i="1"/>
  <c r="A63" i="1"/>
  <c r="A34" i="1"/>
  <c r="A41" i="1"/>
  <c r="A53" i="1"/>
  <c r="A44" i="1"/>
  <c r="A35" i="1"/>
  <c r="A21" i="1"/>
  <c r="A55" i="1"/>
  <c r="A38" i="1"/>
  <c r="A27" i="1"/>
  <c r="A54" i="1"/>
  <c r="A28" i="1"/>
  <c r="A30" i="1"/>
  <c r="A64" i="1"/>
  <c r="A33" i="1"/>
  <c r="A65" i="1"/>
  <c r="A46" i="1"/>
  <c r="A23" i="1"/>
  <c r="A45" i="1"/>
  <c r="A62" i="1"/>
  <c r="A52" i="1"/>
  <c r="A49" i="1"/>
  <c r="A69" i="1"/>
  <c r="A51" i="1"/>
  <c r="A57" i="1"/>
  <c r="A66" i="1"/>
  <c r="A43" i="1"/>
  <c r="A40" i="1"/>
  <c r="A24" i="1"/>
  <c r="A37" i="1"/>
  <c r="A32" i="1"/>
  <c r="A39" i="1"/>
  <c r="A59" i="1"/>
  <c r="A58" i="1"/>
  <c r="C69" i="3"/>
  <c r="D68" i="3"/>
  <c r="B68" i="3" s="1"/>
  <c r="C53" i="2"/>
  <c r="D52" i="2"/>
  <c r="B52" i="2" s="1"/>
  <c r="C72" i="1"/>
  <c r="D72" i="1" s="1"/>
  <c r="B72" i="1" s="1"/>
  <c r="D71" i="1"/>
  <c r="B71" i="1" s="1"/>
  <c r="D53" i="2" l="1"/>
  <c r="B53" i="2" s="1"/>
  <c r="C54" i="2"/>
  <c r="D69" i="3"/>
  <c r="B69" i="3" s="1"/>
  <c r="C70" i="3"/>
  <c r="C71" i="3" l="1"/>
  <c r="D70" i="3"/>
  <c r="B70" i="3" s="1"/>
  <c r="D54" i="2"/>
  <c r="B54" i="2" s="1"/>
  <c r="C55" i="2"/>
  <c r="D55" i="2" l="1"/>
  <c r="B55" i="2" s="1"/>
  <c r="C56" i="2"/>
  <c r="D56" i="2" s="1"/>
  <c r="B56" i="2" s="1"/>
  <c r="A47" i="2"/>
  <c r="A55" i="2"/>
  <c r="A31" i="2"/>
  <c r="A28" i="2"/>
  <c r="A23" i="2"/>
  <c r="A13" i="2"/>
  <c r="A34" i="2"/>
  <c r="A17" i="2"/>
  <c r="A22" i="2"/>
  <c r="A41" i="2"/>
  <c r="A38" i="2"/>
  <c r="A30" i="2"/>
  <c r="A21" i="2"/>
  <c r="A15" i="2"/>
  <c r="A27" i="2"/>
  <c r="A7" i="2"/>
  <c r="A53" i="2"/>
  <c r="A18" i="2"/>
  <c r="A36" i="2"/>
  <c r="A9" i="2"/>
  <c r="A42" i="2"/>
  <c r="A56" i="2"/>
  <c r="A49" i="2"/>
  <c r="A6" i="2"/>
  <c r="A11" i="2"/>
  <c r="A43" i="2"/>
  <c r="A14" i="2"/>
  <c r="A54" i="2"/>
  <c r="A20" i="2"/>
  <c r="A52" i="2"/>
  <c r="A8" i="2"/>
  <c r="A5" i="2"/>
  <c r="A44" i="2"/>
  <c r="A32" i="2"/>
  <c r="A39" i="2"/>
  <c r="A16" i="2"/>
  <c r="A37" i="2"/>
  <c r="A51" i="2"/>
  <c r="A46" i="2"/>
  <c r="A19" i="2"/>
  <c r="A45" i="2"/>
  <c r="A26" i="2"/>
  <c r="A25" i="2"/>
  <c r="A10" i="2"/>
  <c r="A48" i="2"/>
  <c r="A29" i="2"/>
  <c r="A24" i="2"/>
  <c r="A33" i="2"/>
  <c r="A35" i="2"/>
  <c r="A50" i="2"/>
  <c r="A12" i="2"/>
  <c r="A40" i="2"/>
  <c r="A60" i="3"/>
  <c r="A22" i="3"/>
  <c r="A37" i="3"/>
  <c r="A29" i="3"/>
  <c r="A72" i="3"/>
  <c r="A28" i="3"/>
  <c r="A21" i="3"/>
  <c r="A66" i="3"/>
  <c r="A39" i="3"/>
  <c r="A34" i="3"/>
  <c r="A70" i="3"/>
  <c r="A67" i="3"/>
  <c r="A64" i="3"/>
  <c r="A35" i="3"/>
  <c r="A63" i="3"/>
  <c r="A40" i="3"/>
  <c r="A49" i="3"/>
  <c r="A32" i="3"/>
  <c r="A30" i="3"/>
  <c r="A31" i="3"/>
  <c r="A68" i="3"/>
  <c r="A26" i="3"/>
  <c r="A25" i="3"/>
  <c r="A44" i="3"/>
  <c r="A62" i="3"/>
  <c r="A24" i="3"/>
  <c r="A47" i="3"/>
  <c r="A52" i="3"/>
  <c r="A45" i="3"/>
  <c r="A69" i="3"/>
  <c r="A57" i="3"/>
  <c r="A65" i="3"/>
  <c r="A54" i="3"/>
  <c r="A41" i="3"/>
  <c r="A58" i="3"/>
  <c r="A55" i="3"/>
  <c r="A56" i="3"/>
  <c r="A61" i="3"/>
  <c r="A36" i="3"/>
  <c r="A71" i="3"/>
  <c r="A51" i="3"/>
  <c r="A27" i="3"/>
  <c r="A46" i="3"/>
  <c r="A23" i="3"/>
  <c r="A48" i="3"/>
  <c r="A43" i="3"/>
  <c r="A53" i="3"/>
  <c r="A42" i="3"/>
  <c r="A50" i="3"/>
  <c r="A38" i="3"/>
  <c r="A59" i="3"/>
  <c r="A33" i="3"/>
  <c r="C72" i="3"/>
  <c r="D72" i="3" s="1"/>
  <c r="B72" i="3" s="1"/>
  <c r="D71" i="3"/>
  <c r="B71" i="3" s="1"/>
</calcChain>
</file>

<file path=xl/sharedStrings.xml><?xml version="1.0" encoding="utf-8"?>
<sst xmlns="http://schemas.openxmlformats.org/spreadsheetml/2006/main" count="84" uniqueCount="22">
  <si>
    <t xml:space="preserve">Mean </t>
  </si>
  <si>
    <t>Std. Dev.</t>
  </si>
  <si>
    <t>Slope</t>
  </si>
  <si>
    <t>Saw Pattern, yes/no</t>
  </si>
  <si>
    <t>Taper, (0, +1, -1)</t>
  </si>
  <si>
    <t>Start</t>
  </si>
  <si>
    <t>no</t>
  </si>
  <si>
    <t>Run Chart</t>
  </si>
  <si>
    <t>Standard</t>
  </si>
  <si>
    <t>Average</t>
  </si>
  <si>
    <t>Value</t>
  </si>
  <si>
    <t>Mean</t>
  </si>
  <si>
    <t>Mean+Saw</t>
  </si>
  <si>
    <t xml:space="preserve">Observation </t>
  </si>
  <si>
    <t>Saw Index</t>
  </si>
  <si>
    <t>Deviation</t>
  </si>
  <si>
    <t xml:space="preserve">Shift </t>
  </si>
  <si>
    <t>Mean + Slope</t>
  </si>
  <si>
    <t>Mean + Saw</t>
  </si>
  <si>
    <t>Standard Deviation</t>
  </si>
  <si>
    <t xml:space="preserve">shift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</si>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</sst>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C00000"/>
              </a:solidFill>
              <a:prstDash val="dash"/>
            </a:ln>
          </c:spPr>
          <c:marker>
            <c:symbol val="none"/>
          </c:marker>
          <c:val>
            <c:numRef>
              <c:f>Sheet1!$A$21:$A$72</c:f>
              <c:numCache>
                <c:formatCode>General</c:formatCode>
                <c:ptCount val="52"/>
                <c:pt idx="0">
                  <c:v>60.66418123461689</c:v>
                </c:pt>
                <c:pt idx="1">
                  <c:v>60.66418123461689</c:v>
                </c:pt>
                <c:pt idx="2">
                  <c:v>60.66418123461689</c:v>
                </c:pt>
                <c:pt idx="3">
                  <c:v>60.66418123461689</c:v>
                </c:pt>
                <c:pt idx="4">
                  <c:v>60.66418123461689</c:v>
                </c:pt>
                <c:pt idx="5">
                  <c:v>60.66418123461689</c:v>
                </c:pt>
                <c:pt idx="6">
                  <c:v>60.66418123461689</c:v>
                </c:pt>
                <c:pt idx="7">
                  <c:v>60.66418123461689</c:v>
                </c:pt>
                <c:pt idx="8">
                  <c:v>60.66418123461689</c:v>
                </c:pt>
                <c:pt idx="9">
                  <c:v>60.66418123461689</c:v>
                </c:pt>
                <c:pt idx="10">
                  <c:v>60.66418123461689</c:v>
                </c:pt>
                <c:pt idx="11">
                  <c:v>60.66418123461689</c:v>
                </c:pt>
                <c:pt idx="12">
                  <c:v>60.66418123461689</c:v>
                </c:pt>
                <c:pt idx="13">
                  <c:v>60.66418123461689</c:v>
                </c:pt>
                <c:pt idx="14">
                  <c:v>60.66418123461689</c:v>
                </c:pt>
                <c:pt idx="15">
                  <c:v>60.66418123461689</c:v>
                </c:pt>
                <c:pt idx="16">
                  <c:v>60.66418123461689</c:v>
                </c:pt>
                <c:pt idx="17">
                  <c:v>60.66418123461689</c:v>
                </c:pt>
                <c:pt idx="18">
                  <c:v>60.66418123461689</c:v>
                </c:pt>
                <c:pt idx="19">
                  <c:v>60.66418123461689</c:v>
                </c:pt>
                <c:pt idx="20">
                  <c:v>60.66418123461689</c:v>
                </c:pt>
                <c:pt idx="21">
                  <c:v>60.66418123461689</c:v>
                </c:pt>
                <c:pt idx="22">
                  <c:v>60.66418123461689</c:v>
                </c:pt>
                <c:pt idx="23">
                  <c:v>60.66418123461689</c:v>
                </c:pt>
                <c:pt idx="24">
                  <c:v>60.66418123461689</c:v>
                </c:pt>
                <c:pt idx="25">
                  <c:v>60.66418123461689</c:v>
                </c:pt>
                <c:pt idx="26">
                  <c:v>60.66418123461689</c:v>
                </c:pt>
                <c:pt idx="27">
                  <c:v>60.66418123461689</c:v>
                </c:pt>
                <c:pt idx="28">
                  <c:v>60.66418123461689</c:v>
                </c:pt>
                <c:pt idx="29">
                  <c:v>60.66418123461689</c:v>
                </c:pt>
                <c:pt idx="30">
                  <c:v>60.66418123461689</c:v>
                </c:pt>
                <c:pt idx="31">
                  <c:v>60.66418123461689</c:v>
                </c:pt>
                <c:pt idx="32">
                  <c:v>60.66418123461689</c:v>
                </c:pt>
                <c:pt idx="33">
                  <c:v>60.66418123461689</c:v>
                </c:pt>
                <c:pt idx="34">
                  <c:v>60.66418123461689</c:v>
                </c:pt>
                <c:pt idx="35">
                  <c:v>60.66418123461689</c:v>
                </c:pt>
                <c:pt idx="36">
                  <c:v>60.66418123461689</c:v>
                </c:pt>
                <c:pt idx="37">
                  <c:v>60.66418123461689</c:v>
                </c:pt>
                <c:pt idx="38">
                  <c:v>60.66418123461689</c:v>
                </c:pt>
                <c:pt idx="39">
                  <c:v>60.66418123461689</c:v>
                </c:pt>
                <c:pt idx="40">
                  <c:v>60.66418123461689</c:v>
                </c:pt>
                <c:pt idx="41">
                  <c:v>60.66418123461689</c:v>
                </c:pt>
                <c:pt idx="42">
                  <c:v>60.66418123461689</c:v>
                </c:pt>
                <c:pt idx="43">
                  <c:v>60.66418123461689</c:v>
                </c:pt>
                <c:pt idx="44">
                  <c:v>60.66418123461689</c:v>
                </c:pt>
                <c:pt idx="45">
                  <c:v>60.66418123461689</c:v>
                </c:pt>
                <c:pt idx="46">
                  <c:v>60.66418123461689</c:v>
                </c:pt>
                <c:pt idx="47">
                  <c:v>60.66418123461689</c:v>
                </c:pt>
                <c:pt idx="48">
                  <c:v>60.66418123461689</c:v>
                </c:pt>
                <c:pt idx="49">
                  <c:v>60.66418123461689</c:v>
                </c:pt>
                <c:pt idx="50">
                  <c:v>60.66418123461689</c:v>
                </c:pt>
                <c:pt idx="51">
                  <c:v>60.66418123461689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A-4A31-B72F-41159240E295}"/>
            </c:ext>
          </c:extLst>
        </c:ser>
        <c:ser>
          <c:idx val="1"/>
          <c:order val="1"/>
          <c:spPr>
            <a:ln w="19050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Sheet1!$B$21:$B$72</c:f>
              <c:numCache>
                <c:formatCode>General</c:formatCode>
                <c:ptCount val="52"/>
                <c:pt idx="0">
                  <c:v>91.98347705746292</c:v>
                </c:pt>
                <c:pt idx="1">
                  <c:v>65.412616008722182</c:v>
                </c:pt>
                <c:pt idx="2">
                  <c:v>70.810577233076586</c:v>
                </c:pt>
                <c:pt idx="3">
                  <c:v>45.636696312117273</c:v>
                </c:pt>
                <c:pt idx="4">
                  <c:v>45.041321479513371</c:v>
                </c:pt>
                <c:pt idx="5">
                  <c:v>59.107160212458567</c:v>
                </c:pt>
                <c:pt idx="6">
                  <c:v>76.22811925150701</c:v>
                </c:pt>
                <c:pt idx="7">
                  <c:v>29.174165056542776</c:v>
                </c:pt>
                <c:pt idx="8">
                  <c:v>41.15875783628978</c:v>
                </c:pt>
                <c:pt idx="9">
                  <c:v>51.192918991937489</c:v>
                </c:pt>
                <c:pt idx="10">
                  <c:v>30.090950567567592</c:v>
                </c:pt>
                <c:pt idx="11">
                  <c:v>55.988220745654374</c:v>
                </c:pt>
                <c:pt idx="12">
                  <c:v>103.09987685528398</c:v>
                </c:pt>
                <c:pt idx="13">
                  <c:v>63.197829276385704</c:v>
                </c:pt>
                <c:pt idx="14">
                  <c:v>71.715862307008067</c:v>
                </c:pt>
                <c:pt idx="15">
                  <c:v>49.861972039642751</c:v>
                </c:pt>
                <c:pt idx="16">
                  <c:v>61.965799942482654</c:v>
                </c:pt>
                <c:pt idx="17">
                  <c:v>59.520009234775479</c:v>
                </c:pt>
                <c:pt idx="18">
                  <c:v>79.259069184946611</c:v>
                </c:pt>
                <c:pt idx="19">
                  <c:v>84.996475263231304</c:v>
                </c:pt>
                <c:pt idx="20">
                  <c:v>52.124367918086051</c:v>
                </c:pt>
                <c:pt idx="21">
                  <c:v>81.30321330250861</c:v>
                </c:pt>
                <c:pt idx="22">
                  <c:v>66.812399069383602</c:v>
                </c:pt>
                <c:pt idx="23">
                  <c:v>44.213284033631517</c:v>
                </c:pt>
                <c:pt idx="24">
                  <c:v>52.762392256252021</c:v>
                </c:pt>
                <c:pt idx="25">
                  <c:v>56.834426834896007</c:v>
                </c:pt>
                <c:pt idx="26">
                  <c:v>58.71759164309924</c:v>
                </c:pt>
                <c:pt idx="27">
                  <c:v>58.945850945547683</c:v>
                </c:pt>
                <c:pt idx="28">
                  <c:v>66.166183892558536</c:v>
                </c:pt>
                <c:pt idx="29">
                  <c:v>60.180969148827913</c:v>
                </c:pt>
                <c:pt idx="30">
                  <c:v>53.521586017824447</c:v>
                </c:pt>
                <c:pt idx="31">
                  <c:v>64.152983540854095</c:v>
                </c:pt>
                <c:pt idx="32">
                  <c:v>62.527519427213839</c:v>
                </c:pt>
                <c:pt idx="33">
                  <c:v>50.372313280850292</c:v>
                </c:pt>
                <c:pt idx="34">
                  <c:v>62.330348708486142</c:v>
                </c:pt>
                <c:pt idx="35">
                  <c:v>58.181812518461633</c:v>
                </c:pt>
                <c:pt idx="36">
                  <c:v>48.614465995980808</c:v>
                </c:pt>
                <c:pt idx="37">
                  <c:v>64.805348368051</c:v>
                </c:pt>
                <c:pt idx="38">
                  <c:v>58.782854855182443</c:v>
                </c:pt>
                <c:pt idx="39">
                  <c:v>64.320231835762286</c:v>
                </c:pt>
                <c:pt idx="40">
                  <c:v>57.823729171188859</c:v>
                </c:pt>
                <c:pt idx="41">
                  <c:v>65.299633411616185</c:v>
                </c:pt>
                <c:pt idx="42">
                  <c:v>57.152449547415102</c:v>
                </c:pt>
                <c:pt idx="43">
                  <c:v>60.447004284986164</c:v>
                </c:pt>
                <c:pt idx="44">
                  <c:v>63.695786641813065</c:v>
                </c:pt>
                <c:pt idx="45">
                  <c:v>62.561682408937166</c:v>
                </c:pt>
                <c:pt idx="46">
                  <c:v>64.203006966473055</c:v>
                </c:pt>
                <c:pt idx="47">
                  <c:v>60.717139383537344</c:v>
                </c:pt>
                <c:pt idx="48">
                  <c:v>61.033962565546013</c:v>
                </c:pt>
                <c:pt idx="49">
                  <c:v>59.162648899266955</c:v>
                </c:pt>
                <c:pt idx="50">
                  <c:v>59.361701978103298</c:v>
                </c:pt>
                <c:pt idx="51">
                  <c:v>59.536931345661344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A-4A31-B72F-41159240E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278000"/>
        <c:axId val="1"/>
      </c:lineChart>
      <c:catAx>
        <c:axId val="90727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0727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/>
          </c:spPr>
          <c:yVal>
            <c:numRef>
              <c:f>Sheet2!$B$5:$B$56</c:f>
              <c:numCache>
                <c:formatCode>General</c:formatCode>
                <c:ptCount val="52"/>
                <c:pt idx="0">
                  <c:v>50.391416349500084</c:v>
                </c:pt>
                <c:pt idx="1">
                  <c:v>49.971200060234594</c:v>
                </c:pt>
                <c:pt idx="2">
                  <c:v>64.168990401899336</c:v>
                </c:pt>
                <c:pt idx="3">
                  <c:v>59.920942765328633</c:v>
                </c:pt>
                <c:pt idx="4">
                  <c:v>70.680026955953835</c:v>
                </c:pt>
                <c:pt idx="5">
                  <c:v>44.932461453681327</c:v>
                </c:pt>
                <c:pt idx="6">
                  <c:v>41.091968823190285</c:v>
                </c:pt>
                <c:pt idx="7">
                  <c:v>60.154002346858796</c:v>
                </c:pt>
                <c:pt idx="8">
                  <c:v>65.215442782589349</c:v>
                </c:pt>
                <c:pt idx="9">
                  <c:v>46.688343780136982</c:v>
                </c:pt>
                <c:pt idx="10">
                  <c:v>66.278559915034776</c:v>
                </c:pt>
                <c:pt idx="11">
                  <c:v>44.852738481044462</c:v>
                </c:pt>
                <c:pt idx="12">
                  <c:v>55.278967113869825</c:v>
                </c:pt>
                <c:pt idx="13">
                  <c:v>61.986027819556796</c:v>
                </c:pt>
                <c:pt idx="14">
                  <c:v>35.097243865871803</c:v>
                </c:pt>
                <c:pt idx="15">
                  <c:v>53.05539481640055</c:v>
                </c:pt>
                <c:pt idx="16">
                  <c:v>58.355717559418714</c:v>
                </c:pt>
                <c:pt idx="17">
                  <c:v>55.727324528535618</c:v>
                </c:pt>
                <c:pt idx="18">
                  <c:v>45.234692863920898</c:v>
                </c:pt>
                <c:pt idx="19">
                  <c:v>34.294873153544877</c:v>
                </c:pt>
                <c:pt idx="20">
                  <c:v>52.285404245546573</c:v>
                </c:pt>
                <c:pt idx="21">
                  <c:v>44.255911346917181</c:v>
                </c:pt>
                <c:pt idx="22">
                  <c:v>47.180839151881869</c:v>
                </c:pt>
                <c:pt idx="23">
                  <c:v>44.908531954636331</c:v>
                </c:pt>
                <c:pt idx="24">
                  <c:v>37.641339035729217</c:v>
                </c:pt>
                <c:pt idx="25">
                  <c:v>40.961464212237786</c:v>
                </c:pt>
                <c:pt idx="26">
                  <c:v>18.610516610664185</c:v>
                </c:pt>
                <c:pt idx="27">
                  <c:v>45.314392793956756</c:v>
                </c:pt>
                <c:pt idx="28">
                  <c:v>33.073309444096772</c:v>
                </c:pt>
                <c:pt idx="29">
                  <c:v>19.566195191125786</c:v>
                </c:pt>
                <c:pt idx="30">
                  <c:v>42.053471523004447</c:v>
                </c:pt>
                <c:pt idx="31">
                  <c:v>32.992869567120437</c:v>
                </c:pt>
                <c:pt idx="32">
                  <c:v>31.210039899999039</c:v>
                </c:pt>
                <c:pt idx="33">
                  <c:v>19.992395325742887</c:v>
                </c:pt>
                <c:pt idx="34">
                  <c:v>33.615326024344817</c:v>
                </c:pt>
                <c:pt idx="35">
                  <c:v>18.712807000135953</c:v>
                </c:pt>
                <c:pt idx="36">
                  <c:v>36.23428561006547</c:v>
                </c:pt>
                <c:pt idx="37">
                  <c:v>28.999759112226677</c:v>
                </c:pt>
                <c:pt idx="38">
                  <c:v>41.072030748719584</c:v>
                </c:pt>
                <c:pt idx="39">
                  <c:v>28.833169371081038</c:v>
                </c:pt>
                <c:pt idx="40">
                  <c:v>46.565983099835513</c:v>
                </c:pt>
                <c:pt idx="41">
                  <c:v>22.016646460123315</c:v>
                </c:pt>
                <c:pt idx="42">
                  <c:v>13.681191779787913</c:v>
                </c:pt>
                <c:pt idx="43">
                  <c:v>31.515673922316111</c:v>
                </c:pt>
                <c:pt idx="44">
                  <c:v>13.446789485090985</c:v>
                </c:pt>
                <c:pt idx="45">
                  <c:v>31.737779287265031</c:v>
                </c:pt>
                <c:pt idx="46">
                  <c:v>20.216435803998905</c:v>
                </c:pt>
                <c:pt idx="47">
                  <c:v>40.260291001600052</c:v>
                </c:pt>
                <c:pt idx="48">
                  <c:v>38.300396065441852</c:v>
                </c:pt>
                <c:pt idx="49">
                  <c:v>50.765595077061761</c:v>
                </c:pt>
                <c:pt idx="50">
                  <c:v>35.607721591864838</c:v>
                </c:pt>
                <c:pt idx="51">
                  <c:v>30.40392213949735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37-43FF-A466-01242EB9D06D}"/>
            </c:ext>
          </c:extLst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yVal>
            <c:numRef>
              <c:f>Sheet2!$A$5:$A$56</c:f>
              <c:numCache>
                <c:formatCode>General</c:formatCode>
                <c:ptCount val="52"/>
                <c:pt idx="0">
                  <c:v>41.387943519766502</c:v>
                </c:pt>
                <c:pt idx="1">
                  <c:v>41.387943519766502</c:v>
                </c:pt>
                <c:pt idx="2">
                  <c:v>41.387943519766502</c:v>
                </c:pt>
                <c:pt idx="3">
                  <c:v>41.387943519766502</c:v>
                </c:pt>
                <c:pt idx="4">
                  <c:v>41.387943519766502</c:v>
                </c:pt>
                <c:pt idx="5">
                  <c:v>41.387943519766502</c:v>
                </c:pt>
                <c:pt idx="6">
                  <c:v>41.387943519766502</c:v>
                </c:pt>
                <c:pt idx="7">
                  <c:v>41.387943519766502</c:v>
                </c:pt>
                <c:pt idx="8">
                  <c:v>41.387943519766502</c:v>
                </c:pt>
                <c:pt idx="9">
                  <c:v>41.387943519766502</c:v>
                </c:pt>
                <c:pt idx="10">
                  <c:v>41.387943519766502</c:v>
                </c:pt>
                <c:pt idx="11">
                  <c:v>41.387943519766502</c:v>
                </c:pt>
                <c:pt idx="12">
                  <c:v>41.387943519766502</c:v>
                </c:pt>
                <c:pt idx="13">
                  <c:v>41.387943519766502</c:v>
                </c:pt>
                <c:pt idx="14">
                  <c:v>41.387943519766502</c:v>
                </c:pt>
                <c:pt idx="15">
                  <c:v>41.387943519766502</c:v>
                </c:pt>
                <c:pt idx="16">
                  <c:v>41.387943519766502</c:v>
                </c:pt>
                <c:pt idx="17">
                  <c:v>41.387943519766502</c:v>
                </c:pt>
                <c:pt idx="18">
                  <c:v>41.387943519766502</c:v>
                </c:pt>
                <c:pt idx="19">
                  <c:v>41.387943519766502</c:v>
                </c:pt>
                <c:pt idx="20">
                  <c:v>41.387943519766502</c:v>
                </c:pt>
                <c:pt idx="21">
                  <c:v>41.387943519766502</c:v>
                </c:pt>
                <c:pt idx="22">
                  <c:v>41.387943519766502</c:v>
                </c:pt>
                <c:pt idx="23">
                  <c:v>41.387943519766502</c:v>
                </c:pt>
                <c:pt idx="24">
                  <c:v>41.387943519766502</c:v>
                </c:pt>
                <c:pt idx="25">
                  <c:v>41.387943519766502</c:v>
                </c:pt>
                <c:pt idx="26">
                  <c:v>41.387943519766502</c:v>
                </c:pt>
                <c:pt idx="27">
                  <c:v>41.387943519766502</c:v>
                </c:pt>
                <c:pt idx="28">
                  <c:v>41.387943519766502</c:v>
                </c:pt>
                <c:pt idx="29">
                  <c:v>41.387943519766502</c:v>
                </c:pt>
                <c:pt idx="30">
                  <c:v>41.387943519766502</c:v>
                </c:pt>
                <c:pt idx="31">
                  <c:v>41.387943519766502</c:v>
                </c:pt>
                <c:pt idx="32">
                  <c:v>41.387943519766502</c:v>
                </c:pt>
                <c:pt idx="33">
                  <c:v>41.387943519766502</c:v>
                </c:pt>
                <c:pt idx="34">
                  <c:v>41.387943519766502</c:v>
                </c:pt>
                <c:pt idx="35">
                  <c:v>41.387943519766502</c:v>
                </c:pt>
                <c:pt idx="36">
                  <c:v>41.387943519766502</c:v>
                </c:pt>
                <c:pt idx="37">
                  <c:v>41.387943519766502</c:v>
                </c:pt>
                <c:pt idx="38">
                  <c:v>41.387943519766502</c:v>
                </c:pt>
                <c:pt idx="39">
                  <c:v>41.387943519766502</c:v>
                </c:pt>
                <c:pt idx="40">
                  <c:v>41.387943519766502</c:v>
                </c:pt>
                <c:pt idx="41">
                  <c:v>41.387943519766502</c:v>
                </c:pt>
                <c:pt idx="42">
                  <c:v>41.387943519766502</c:v>
                </c:pt>
                <c:pt idx="43">
                  <c:v>41.387943519766502</c:v>
                </c:pt>
                <c:pt idx="44">
                  <c:v>41.387943519766502</c:v>
                </c:pt>
                <c:pt idx="45">
                  <c:v>41.387943519766502</c:v>
                </c:pt>
                <c:pt idx="46">
                  <c:v>41.387943519766502</c:v>
                </c:pt>
                <c:pt idx="47">
                  <c:v>41.387943519766502</c:v>
                </c:pt>
                <c:pt idx="48">
                  <c:v>41.387943519766502</c:v>
                </c:pt>
                <c:pt idx="49">
                  <c:v>41.387943519766502</c:v>
                </c:pt>
                <c:pt idx="50">
                  <c:v>41.387943519766502</c:v>
                </c:pt>
                <c:pt idx="51">
                  <c:v>41.387943519766502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37-43FF-A466-01242EB9D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551968"/>
        <c:axId val="1"/>
      </c:scatterChart>
      <c:valAx>
        <c:axId val="9075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bg1">
                <a:lumMod val="75000"/>
              </a:schemeClr>
            </a:solidFill>
            <a:prstDash val="solid"/>
          </a:ln>
        </c:spPr>
        <c:crossAx val="90755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C00000"/>
              </a:solidFill>
              <a:prstDash val="dash"/>
            </a:ln>
          </c:spPr>
          <c:marker>
            <c:symbol val="none"/>
          </c:marker>
          <c:val>
            <c:numRef>
              <c:f>Sheet3!$A$21:$A$60</c:f>
              <c:numCache>
                <c:formatCode>General</c:formatCode>
                <c:ptCount val="40"/>
                <c:pt idx="0">
                  <c:v>57.537261913890895</c:v>
                </c:pt>
                <c:pt idx="1">
                  <c:v>57.537261913890895</c:v>
                </c:pt>
                <c:pt idx="2">
                  <c:v>57.537261913890895</c:v>
                </c:pt>
                <c:pt idx="3">
                  <c:v>57.537261913890895</c:v>
                </c:pt>
                <c:pt idx="4">
                  <c:v>57.537261913890895</c:v>
                </c:pt>
                <c:pt idx="5">
                  <c:v>57.537261913890895</c:v>
                </c:pt>
                <c:pt idx="6">
                  <c:v>57.537261913890895</c:v>
                </c:pt>
                <c:pt idx="7">
                  <c:v>57.537261913890895</c:v>
                </c:pt>
                <c:pt idx="8">
                  <c:v>57.537261913890895</c:v>
                </c:pt>
                <c:pt idx="9">
                  <c:v>57.537261913890895</c:v>
                </c:pt>
                <c:pt idx="10">
                  <c:v>57.537261913890895</c:v>
                </c:pt>
                <c:pt idx="11">
                  <c:v>57.537261913890895</c:v>
                </c:pt>
                <c:pt idx="12">
                  <c:v>57.537261913890895</c:v>
                </c:pt>
                <c:pt idx="13">
                  <c:v>57.537261913890895</c:v>
                </c:pt>
                <c:pt idx="14">
                  <c:v>57.537261913890895</c:v>
                </c:pt>
                <c:pt idx="15">
                  <c:v>57.537261913890895</c:v>
                </c:pt>
                <c:pt idx="16">
                  <c:v>57.537261913890895</c:v>
                </c:pt>
                <c:pt idx="17">
                  <c:v>57.537261913890895</c:v>
                </c:pt>
                <c:pt idx="18">
                  <c:v>57.537261913890895</c:v>
                </c:pt>
                <c:pt idx="19">
                  <c:v>57.537261913890895</c:v>
                </c:pt>
                <c:pt idx="20">
                  <c:v>57.537261913890895</c:v>
                </c:pt>
                <c:pt idx="21">
                  <c:v>57.537261913890895</c:v>
                </c:pt>
                <c:pt idx="22">
                  <c:v>57.537261913890895</c:v>
                </c:pt>
                <c:pt idx="23">
                  <c:v>57.537261913890895</c:v>
                </c:pt>
                <c:pt idx="24">
                  <c:v>57.537261913890895</c:v>
                </c:pt>
                <c:pt idx="25">
                  <c:v>57.537261913890895</c:v>
                </c:pt>
                <c:pt idx="26">
                  <c:v>57.537261913890895</c:v>
                </c:pt>
                <c:pt idx="27">
                  <c:v>57.537261913890895</c:v>
                </c:pt>
                <c:pt idx="28">
                  <c:v>57.537261913890895</c:v>
                </c:pt>
                <c:pt idx="29">
                  <c:v>57.537261913890895</c:v>
                </c:pt>
                <c:pt idx="30">
                  <c:v>57.537261913890895</c:v>
                </c:pt>
                <c:pt idx="31">
                  <c:v>57.537261913890895</c:v>
                </c:pt>
                <c:pt idx="32">
                  <c:v>57.537261913890895</c:v>
                </c:pt>
                <c:pt idx="33">
                  <c:v>57.537261913890895</c:v>
                </c:pt>
                <c:pt idx="34">
                  <c:v>57.537261913890895</c:v>
                </c:pt>
                <c:pt idx="35">
                  <c:v>57.537261913890895</c:v>
                </c:pt>
                <c:pt idx="36">
                  <c:v>57.537261913890895</c:v>
                </c:pt>
                <c:pt idx="37">
                  <c:v>57.537261913890895</c:v>
                </c:pt>
                <c:pt idx="38">
                  <c:v>57.537261913890895</c:v>
                </c:pt>
                <c:pt idx="39">
                  <c:v>57.537261913890895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D-45AF-8B97-B688ABE0B7C8}"/>
            </c:ext>
          </c:extLst>
        </c:ser>
        <c:ser>
          <c:idx val="1"/>
          <c:order val="1"/>
          <c:spPr>
            <a:ln w="19050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Sheet3!$B$21:$B$60</c:f>
              <c:numCache>
                <c:formatCode>General</c:formatCode>
                <c:ptCount val="40"/>
                <c:pt idx="0">
                  <c:v>104.41918097961999</c:v>
                </c:pt>
                <c:pt idx="1">
                  <c:v>72.091056012225621</c:v>
                </c:pt>
                <c:pt idx="2">
                  <c:v>37.186103488691202</c:v>
                </c:pt>
                <c:pt idx="3">
                  <c:v>58.8589130490532</c:v>
                </c:pt>
                <c:pt idx="4">
                  <c:v>62.618365066223795</c:v>
                </c:pt>
                <c:pt idx="5">
                  <c:v>53.108594251371386</c:v>
                </c:pt>
                <c:pt idx="6">
                  <c:v>23.452407334851571</c:v>
                </c:pt>
                <c:pt idx="7">
                  <c:v>56.456620149656594</c:v>
                </c:pt>
                <c:pt idx="8">
                  <c:v>30.994410671015622</c:v>
                </c:pt>
                <c:pt idx="9">
                  <c:v>103.12534793680186</c:v>
                </c:pt>
                <c:pt idx="10">
                  <c:v>67.489967278053527</c:v>
                </c:pt>
                <c:pt idx="11">
                  <c:v>71.810289171441553</c:v>
                </c:pt>
                <c:pt idx="12">
                  <c:v>75.966819736343055</c:v>
                </c:pt>
                <c:pt idx="13">
                  <c:v>76.228865637803096</c:v>
                </c:pt>
                <c:pt idx="14">
                  <c:v>32.680373702394064</c:v>
                </c:pt>
                <c:pt idx="15">
                  <c:v>28.280902141498821</c:v>
                </c:pt>
                <c:pt idx="16">
                  <c:v>84.831626369335353</c:v>
                </c:pt>
                <c:pt idx="17">
                  <c:v>71.167769558057884</c:v>
                </c:pt>
                <c:pt idx="18">
                  <c:v>55.314678839169837</c:v>
                </c:pt>
                <c:pt idx="19">
                  <c:v>34.107211448123209</c:v>
                </c:pt>
                <c:pt idx="20">
                  <c:v>59.68181798628612</c:v>
                </c:pt>
                <c:pt idx="21">
                  <c:v>60.742451476814537</c:v>
                </c:pt>
                <c:pt idx="22">
                  <c:v>70.530361755997433</c:v>
                </c:pt>
                <c:pt idx="23">
                  <c:v>60.468655409524608</c:v>
                </c:pt>
                <c:pt idx="24">
                  <c:v>27.593407253939219</c:v>
                </c:pt>
                <c:pt idx="25">
                  <c:v>42.332633445978175</c:v>
                </c:pt>
                <c:pt idx="26">
                  <c:v>63.286873982576758</c:v>
                </c:pt>
                <c:pt idx="27">
                  <c:v>62.873683593502349</c:v>
                </c:pt>
                <c:pt idx="28">
                  <c:v>51.67230408857867</c:v>
                </c:pt>
                <c:pt idx="29">
                  <c:v>77.169782351178327</c:v>
                </c:pt>
                <c:pt idx="30">
                  <c:v>83.637361452545946</c:v>
                </c:pt>
                <c:pt idx="31">
                  <c:v>54.430437671350631</c:v>
                </c:pt>
                <c:pt idx="32">
                  <c:v>65.503459482299945</c:v>
                </c:pt>
                <c:pt idx="33">
                  <c:v>48.757819837521588</c:v>
                </c:pt>
                <c:pt idx="34">
                  <c:v>45.21876017657884</c:v>
                </c:pt>
                <c:pt idx="35">
                  <c:v>61.64880241060672</c:v>
                </c:pt>
                <c:pt idx="36">
                  <c:v>61.812959542840026</c:v>
                </c:pt>
                <c:pt idx="37">
                  <c:v>53.414168269565309</c:v>
                </c:pt>
                <c:pt idx="38">
                  <c:v>13.511354546932566</c:v>
                </c:pt>
                <c:pt idx="39">
                  <c:v>59.162437141303641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D-45AF-8B97-B688ABE0B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374224"/>
        <c:axId val="1"/>
      </c:lineChart>
      <c:catAx>
        <c:axId val="8483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4837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C00000"/>
              </a:solidFill>
              <a:prstDash val="dash"/>
            </a:ln>
          </c:spPr>
          <c:marker>
            <c:symbol val="none"/>
          </c:marker>
          <c:val>
            <c:numRef>
              <c:f>Sheet4!$A$21:$A$81</c:f>
              <c:numCache>
                <c:formatCode>General</c:formatCode>
                <c:ptCount val="61"/>
                <c:pt idx="0">
                  <c:v>66.087613368982971</c:v>
                </c:pt>
                <c:pt idx="1">
                  <c:v>66.087613368982971</c:v>
                </c:pt>
                <c:pt idx="2">
                  <c:v>66.087613368982971</c:v>
                </c:pt>
                <c:pt idx="3">
                  <c:v>66.087613368982971</c:v>
                </c:pt>
                <c:pt idx="4">
                  <c:v>66.087613368982971</c:v>
                </c:pt>
                <c:pt idx="6">
                  <c:v>66.087613368982971</c:v>
                </c:pt>
                <c:pt idx="7">
                  <c:v>66.087613368982971</c:v>
                </c:pt>
                <c:pt idx="8">
                  <c:v>66.087613368982971</c:v>
                </c:pt>
                <c:pt idx="9">
                  <c:v>66.087613368982971</c:v>
                </c:pt>
                <c:pt idx="10">
                  <c:v>66.087613368982971</c:v>
                </c:pt>
                <c:pt idx="12">
                  <c:v>66.087613368982971</c:v>
                </c:pt>
                <c:pt idx="13">
                  <c:v>66.087613368982971</c:v>
                </c:pt>
                <c:pt idx="14">
                  <c:v>66.087613368982971</c:v>
                </c:pt>
                <c:pt idx="15">
                  <c:v>66.087613368982971</c:v>
                </c:pt>
                <c:pt idx="16">
                  <c:v>66.087613368982971</c:v>
                </c:pt>
                <c:pt idx="18">
                  <c:v>66.087613368982971</c:v>
                </c:pt>
                <c:pt idx="19">
                  <c:v>66.087613368982971</c:v>
                </c:pt>
                <c:pt idx="20">
                  <c:v>66.087613368982971</c:v>
                </c:pt>
                <c:pt idx="21">
                  <c:v>66.087613368982971</c:v>
                </c:pt>
                <c:pt idx="22">
                  <c:v>66.087613368982971</c:v>
                </c:pt>
                <c:pt idx="24">
                  <c:v>66.087613368982971</c:v>
                </c:pt>
                <c:pt idx="25">
                  <c:v>66.087613368982971</c:v>
                </c:pt>
                <c:pt idx="26">
                  <c:v>66.087613368982971</c:v>
                </c:pt>
                <c:pt idx="27">
                  <c:v>66.087613368982971</c:v>
                </c:pt>
                <c:pt idx="28">
                  <c:v>66.087613368982971</c:v>
                </c:pt>
                <c:pt idx="30">
                  <c:v>66.087613368982971</c:v>
                </c:pt>
                <c:pt idx="31">
                  <c:v>66.087613368982971</c:v>
                </c:pt>
                <c:pt idx="32">
                  <c:v>66.087613368982971</c:v>
                </c:pt>
                <c:pt idx="33">
                  <c:v>66.087613368982971</c:v>
                </c:pt>
                <c:pt idx="34">
                  <c:v>66.087613368982971</c:v>
                </c:pt>
                <c:pt idx="36">
                  <c:v>66.087613368982971</c:v>
                </c:pt>
                <c:pt idx="37">
                  <c:v>66.087613368982971</c:v>
                </c:pt>
                <c:pt idx="38">
                  <c:v>66.087613368982971</c:v>
                </c:pt>
                <c:pt idx="39">
                  <c:v>66.087613368982971</c:v>
                </c:pt>
                <c:pt idx="40">
                  <c:v>66.087613368982971</c:v>
                </c:pt>
                <c:pt idx="42">
                  <c:v>66.087613368982971</c:v>
                </c:pt>
                <c:pt idx="43">
                  <c:v>66.087613368982971</c:v>
                </c:pt>
                <c:pt idx="44">
                  <c:v>66.087613368982971</c:v>
                </c:pt>
                <c:pt idx="45">
                  <c:v>66.087613368982971</c:v>
                </c:pt>
                <c:pt idx="46">
                  <c:v>66.087613368982971</c:v>
                </c:pt>
                <c:pt idx="48">
                  <c:v>66.087613368982971</c:v>
                </c:pt>
                <c:pt idx="49">
                  <c:v>66.087613368982971</c:v>
                </c:pt>
                <c:pt idx="50">
                  <c:v>66.087613368982971</c:v>
                </c:pt>
                <c:pt idx="51">
                  <c:v>66.087613368982971</c:v>
                </c:pt>
                <c:pt idx="52">
                  <c:v>66.087613368982971</c:v>
                </c:pt>
                <c:pt idx="54">
                  <c:v>66.087613368982971</c:v>
                </c:pt>
                <c:pt idx="55">
                  <c:v>66.087613368982971</c:v>
                </c:pt>
                <c:pt idx="56">
                  <c:v>66.087613368982971</c:v>
                </c:pt>
                <c:pt idx="57">
                  <c:v>66.087613368982971</c:v>
                </c:pt>
                <c:pt idx="58">
                  <c:v>66.087613368982971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B-43B1-818A-02923802D1B9}"/>
            </c:ext>
          </c:extLst>
        </c:ser>
        <c:ser>
          <c:idx val="1"/>
          <c:order val="1"/>
          <c:spPr>
            <a:ln w="19050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Sheet4!$B$21:$B$81</c:f>
              <c:numCache>
                <c:formatCode>General</c:formatCode>
                <c:ptCount val="61"/>
                <c:pt idx="0">
                  <c:v>77.314636414279363</c:v>
                </c:pt>
                <c:pt idx="1">
                  <c:v>50.717736599824477</c:v>
                </c:pt>
                <c:pt idx="2">
                  <c:v>90.156504884715389</c:v>
                </c:pt>
                <c:pt idx="3">
                  <c:v>44.944303497147295</c:v>
                </c:pt>
                <c:pt idx="4">
                  <c:v>80.945768621901308</c:v>
                </c:pt>
                <c:pt idx="6">
                  <c:v>71.992198942940803</c:v>
                </c:pt>
                <c:pt idx="7">
                  <c:v>38.425807585350526</c:v>
                </c:pt>
                <c:pt idx="8">
                  <c:v>77.860722729682905</c:v>
                </c:pt>
                <c:pt idx="9">
                  <c:v>43.241082297666694</c:v>
                </c:pt>
                <c:pt idx="10">
                  <c:v>74.925649859612975</c:v>
                </c:pt>
                <c:pt idx="12">
                  <c:v>84.46743659958598</c:v>
                </c:pt>
                <c:pt idx="13">
                  <c:v>57.223503649056781</c:v>
                </c:pt>
                <c:pt idx="14">
                  <c:v>67.428301355003256</c:v>
                </c:pt>
                <c:pt idx="15">
                  <c:v>44.642855712652782</c:v>
                </c:pt>
                <c:pt idx="16">
                  <c:v>80.920510087775654</c:v>
                </c:pt>
                <c:pt idx="18">
                  <c:v>65.002204191325887</c:v>
                </c:pt>
                <c:pt idx="19">
                  <c:v>40.812541824043976</c:v>
                </c:pt>
                <c:pt idx="20">
                  <c:v>83.116760530466564</c:v>
                </c:pt>
                <c:pt idx="21">
                  <c:v>22.716837268753483</c:v>
                </c:pt>
                <c:pt idx="22">
                  <c:v>67.362163327153297</c:v>
                </c:pt>
                <c:pt idx="24">
                  <c:v>82.704251535335388</c:v>
                </c:pt>
                <c:pt idx="25">
                  <c:v>40.344755238595646</c:v>
                </c:pt>
                <c:pt idx="26">
                  <c:v>82.473449374826046</c:v>
                </c:pt>
                <c:pt idx="27">
                  <c:v>39.505703128603919</c:v>
                </c:pt>
                <c:pt idx="28">
                  <c:v>95.237430580081536</c:v>
                </c:pt>
                <c:pt idx="30">
                  <c:v>70.708536870531503</c:v>
                </c:pt>
                <c:pt idx="31">
                  <c:v>47.962366106094578</c:v>
                </c:pt>
                <c:pt idx="32">
                  <c:v>80.22528467004166</c:v>
                </c:pt>
                <c:pt idx="33">
                  <c:v>40.993078291394568</c:v>
                </c:pt>
                <c:pt idx="34">
                  <c:v>78.142149550343944</c:v>
                </c:pt>
                <c:pt idx="36">
                  <c:v>87.689832665827026</c:v>
                </c:pt>
                <c:pt idx="37">
                  <c:v>40.789834077204311</c:v>
                </c:pt>
                <c:pt idx="38">
                  <c:v>77.594408539122526</c:v>
                </c:pt>
                <c:pt idx="39">
                  <c:v>29.27109648928834</c:v>
                </c:pt>
                <c:pt idx="40">
                  <c:v>72.959566939049139</c:v>
                </c:pt>
                <c:pt idx="42">
                  <c:v>76.049016128628466</c:v>
                </c:pt>
                <c:pt idx="43">
                  <c:v>64.485539648004945</c:v>
                </c:pt>
                <c:pt idx="44">
                  <c:v>92.946954836365123</c:v>
                </c:pt>
                <c:pt idx="45">
                  <c:v>49.433498579239</c:v>
                </c:pt>
                <c:pt idx="46">
                  <c:v>79.07581172626648</c:v>
                </c:pt>
                <c:pt idx="48">
                  <c:v>88.502403377378954</c:v>
                </c:pt>
                <c:pt idx="49">
                  <c:v>35.224644762172531</c:v>
                </c:pt>
                <c:pt idx="50">
                  <c:v>83.371585116544892</c:v>
                </c:pt>
                <c:pt idx="51">
                  <c:v>44.098716965095278</c:v>
                </c:pt>
                <c:pt idx="52">
                  <c:v>78.450562503333273</c:v>
                </c:pt>
                <c:pt idx="54">
                  <c:v>75.624751681221539</c:v>
                </c:pt>
                <c:pt idx="55">
                  <c:v>44.044830577117651</c:v>
                </c:pt>
                <c:pt idx="56">
                  <c:v>101.34564653308675</c:v>
                </c:pt>
                <c:pt idx="57">
                  <c:v>68.518878942772446</c:v>
                </c:pt>
                <c:pt idx="58">
                  <c:v>92.388557036641686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B-43B1-818A-02923802D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321744"/>
        <c:axId val="1"/>
      </c:lineChart>
      <c:catAx>
        <c:axId val="95732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5732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C00000"/>
              </a:solidFill>
              <a:prstDash val="dash"/>
            </a:ln>
          </c:spPr>
          <c:marker>
            <c:symbol val="none"/>
          </c:marker>
          <c:val>
            <c:numRef>
              <c:f>Sheet5!$A$21:$A$60</c:f>
              <c:numCache>
                <c:formatCode>General</c:formatCode>
                <c:ptCount val="40"/>
                <c:pt idx="0">
                  <c:v>39.55859615715994</c:v>
                </c:pt>
                <c:pt idx="1">
                  <c:v>39.55859615715994</c:v>
                </c:pt>
                <c:pt idx="2">
                  <c:v>39.55859615715994</c:v>
                </c:pt>
                <c:pt idx="3">
                  <c:v>39.55859615715994</c:v>
                </c:pt>
                <c:pt idx="4">
                  <c:v>39.55859615715994</c:v>
                </c:pt>
                <c:pt idx="5">
                  <c:v>39.55859615715994</c:v>
                </c:pt>
                <c:pt idx="6">
                  <c:v>39.55859615715994</c:v>
                </c:pt>
                <c:pt idx="7">
                  <c:v>39.55859615715994</c:v>
                </c:pt>
                <c:pt idx="8">
                  <c:v>39.55859615715994</c:v>
                </c:pt>
                <c:pt idx="9">
                  <c:v>39.55859615715994</c:v>
                </c:pt>
                <c:pt idx="10">
                  <c:v>39.55859615715994</c:v>
                </c:pt>
                <c:pt idx="11">
                  <c:v>39.55859615715994</c:v>
                </c:pt>
                <c:pt idx="12">
                  <c:v>39.55859615715994</c:v>
                </c:pt>
                <c:pt idx="13">
                  <c:v>39.55859615715994</c:v>
                </c:pt>
                <c:pt idx="14">
                  <c:v>39.55859615715994</c:v>
                </c:pt>
                <c:pt idx="15">
                  <c:v>39.55859615715994</c:v>
                </c:pt>
                <c:pt idx="16">
                  <c:v>39.55859615715994</c:v>
                </c:pt>
                <c:pt idx="17">
                  <c:v>39.55859615715994</c:v>
                </c:pt>
                <c:pt idx="18">
                  <c:v>39.55859615715994</c:v>
                </c:pt>
                <c:pt idx="19">
                  <c:v>39.55859615715994</c:v>
                </c:pt>
                <c:pt idx="20">
                  <c:v>39.55859615715994</c:v>
                </c:pt>
                <c:pt idx="21">
                  <c:v>39.55859615715994</c:v>
                </c:pt>
                <c:pt idx="22">
                  <c:v>39.55859615715994</c:v>
                </c:pt>
                <c:pt idx="23">
                  <c:v>39.55859615715994</c:v>
                </c:pt>
                <c:pt idx="24">
                  <c:v>39.55859615715994</c:v>
                </c:pt>
                <c:pt idx="25">
                  <c:v>39.55859615715994</c:v>
                </c:pt>
                <c:pt idx="26">
                  <c:v>39.55859615715994</c:v>
                </c:pt>
                <c:pt idx="27">
                  <c:v>39.55859615715994</c:v>
                </c:pt>
                <c:pt idx="28">
                  <c:v>39.55859615715994</c:v>
                </c:pt>
                <c:pt idx="29">
                  <c:v>39.55859615715994</c:v>
                </c:pt>
                <c:pt idx="30">
                  <c:v>39.55859615715994</c:v>
                </c:pt>
                <c:pt idx="31">
                  <c:v>39.55859615715994</c:v>
                </c:pt>
                <c:pt idx="32">
                  <c:v>39.55859615715994</c:v>
                </c:pt>
                <c:pt idx="33">
                  <c:v>39.55859615715994</c:v>
                </c:pt>
                <c:pt idx="34">
                  <c:v>39.55859615715994</c:v>
                </c:pt>
                <c:pt idx="35">
                  <c:v>39.55859615715994</c:v>
                </c:pt>
                <c:pt idx="36">
                  <c:v>39.55859615715994</c:v>
                </c:pt>
                <c:pt idx="37">
                  <c:v>39.55859615715994</c:v>
                </c:pt>
                <c:pt idx="38">
                  <c:v>39.55859615715994</c:v>
                </c:pt>
                <c:pt idx="39">
                  <c:v>39.55859615715994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B-40CC-BE9F-6626C6458F71}"/>
            </c:ext>
          </c:extLst>
        </c:ser>
        <c:ser>
          <c:idx val="1"/>
          <c:order val="1"/>
          <c:spPr>
            <a:ln w="22225"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Sheet5!$B$21:$B$60</c:f>
              <c:numCache>
                <c:formatCode>General</c:formatCode>
                <c:ptCount val="40"/>
                <c:pt idx="0">
                  <c:v>30.991489693678815</c:v>
                </c:pt>
                <c:pt idx="1">
                  <c:v>48.240965111225066</c:v>
                </c:pt>
                <c:pt idx="2">
                  <c:v>58.547412167216677</c:v>
                </c:pt>
                <c:pt idx="3">
                  <c:v>21.29959926997212</c:v>
                </c:pt>
                <c:pt idx="4">
                  <c:v>36.726261859909584</c:v>
                </c:pt>
                <c:pt idx="5">
                  <c:v>47.320298886405141</c:v>
                </c:pt>
                <c:pt idx="6">
                  <c:v>33.375643150010966</c:v>
                </c:pt>
                <c:pt idx="7">
                  <c:v>53.682133274851331</c:v>
                </c:pt>
                <c:pt idx="8">
                  <c:v>37.191111688405314</c:v>
                </c:pt>
                <c:pt idx="9">
                  <c:v>34.489392249030608</c:v>
                </c:pt>
                <c:pt idx="10">
                  <c:v>37.612797844255248</c:v>
                </c:pt>
                <c:pt idx="11">
                  <c:v>39.06251016503257</c:v>
                </c:pt>
                <c:pt idx="12">
                  <c:v>37.730570180930386</c:v>
                </c:pt>
                <c:pt idx="13">
                  <c:v>38.916469857075946</c:v>
                </c:pt>
                <c:pt idx="14">
                  <c:v>58.011116502098858</c:v>
                </c:pt>
                <c:pt idx="15">
                  <c:v>50.600313920097513</c:v>
                </c:pt>
                <c:pt idx="16">
                  <c:v>-52.650396007721376</c:v>
                </c:pt>
                <c:pt idx="17">
                  <c:v>45.519987871476374</c:v>
                </c:pt>
                <c:pt idx="18">
                  <c:v>33.689144438391601</c:v>
                </c:pt>
                <c:pt idx="19">
                  <c:v>36.745600254085467</c:v>
                </c:pt>
                <c:pt idx="20">
                  <c:v>54.455772481742599</c:v>
                </c:pt>
                <c:pt idx="21">
                  <c:v>32.046638140502154</c:v>
                </c:pt>
                <c:pt idx="22">
                  <c:v>44.26742084441566</c:v>
                </c:pt>
                <c:pt idx="23">
                  <c:v>36.998396446056766</c:v>
                </c:pt>
                <c:pt idx="24">
                  <c:v>39.928731697542524</c:v>
                </c:pt>
                <c:pt idx="25">
                  <c:v>46.330956499522692</c:v>
                </c:pt>
                <c:pt idx="26">
                  <c:v>29.787976745316705</c:v>
                </c:pt>
                <c:pt idx="27">
                  <c:v>40.401524478775421</c:v>
                </c:pt>
                <c:pt idx="28">
                  <c:v>39.737028069462347</c:v>
                </c:pt>
                <c:pt idx="29">
                  <c:v>49.723235538293984</c:v>
                </c:pt>
                <c:pt idx="30">
                  <c:v>25.291769973570894</c:v>
                </c:pt>
                <c:pt idx="31">
                  <c:v>59.967369775485324</c:v>
                </c:pt>
                <c:pt idx="32">
                  <c:v>32.97309326109459</c:v>
                </c:pt>
                <c:pt idx="33">
                  <c:v>61.408282468081765</c:v>
                </c:pt>
                <c:pt idx="34">
                  <c:v>40.195284348967867</c:v>
                </c:pt>
                <c:pt idx="35">
                  <c:v>41.658965207261218</c:v>
                </c:pt>
                <c:pt idx="36">
                  <c:v>48.927090739579157</c:v>
                </c:pt>
                <c:pt idx="37">
                  <c:v>30.096158809785489</c:v>
                </c:pt>
                <c:pt idx="38">
                  <c:v>45.425320474946801</c:v>
                </c:pt>
                <c:pt idx="39">
                  <c:v>42.862710576794221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B-40CC-BE9F-6626C6458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318832"/>
        <c:axId val="1"/>
      </c:lineChart>
      <c:catAx>
        <c:axId val="95731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95731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266700</xdr:colOff>
      <xdr:row>17</xdr:row>
      <xdr:rowOff>171450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49278BD4-759C-4133-A95F-90CBC0A5A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400050</xdr:colOff>
      <xdr:row>22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3D2F9C-BF6F-4C2C-A802-CC17CBE1DA7F}"/>
            </a:ext>
          </a:extLst>
        </xdr:cNvPr>
        <xdr:cNvSpPr txBox="1"/>
      </xdr:nvSpPr>
      <xdr:spPr>
        <a:xfrm>
          <a:off x="0" y="3429000"/>
          <a:ext cx="58102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A.  STABLE</a:t>
          </a:r>
          <a:r>
            <a:rPr lang="en-US" sz="1100" b="1" baseline="0"/>
            <a:t> - </a:t>
          </a:r>
          <a:r>
            <a:rPr lang="en-US" sz="1100" b="1"/>
            <a:t>Data</a:t>
          </a:r>
          <a:r>
            <a:rPr lang="en-US" sz="1100" b="1" baseline="0"/>
            <a:t> appear to be from a single process with stable characteristics.  </a:t>
          </a:r>
        </a:p>
        <a:p>
          <a:r>
            <a:rPr lang="en-US" sz="1100" b="1" baseline="0"/>
            <a:t>B.  UNSTABLE - Location of the center is not close being the same throughour the chart.  </a:t>
          </a:r>
        </a:p>
        <a:p>
          <a:r>
            <a:rPr lang="en-US" sz="1100" b="1" baseline="0"/>
            <a:t>C.  UNSTABLE  - The magnitude of variability clearly decreases from left to right. </a:t>
          </a:r>
        </a:p>
        <a:p>
          <a:r>
            <a:rPr lang="en-US" sz="1100" b="1" baseline="0"/>
            <a:t>D.  UNSTABLE -  The data are randomly varying up and down throughout the chart.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8</xdr:col>
      <xdr:colOff>247650</xdr:colOff>
      <xdr:row>19</xdr:row>
      <xdr:rowOff>28575</xdr:rowOff>
    </xdr:to>
    <xdr:graphicFrame macro="">
      <xdr:nvGraphicFramePr>
        <xdr:cNvPr id="2049" name="Chart 3">
          <a:extLst>
            <a:ext uri="{FF2B5EF4-FFF2-40B4-BE49-F238E27FC236}">
              <a16:creationId xmlns:a16="http://schemas.microsoft.com/office/drawing/2014/main" id="{EFA2647B-8AFB-40A5-B9B0-C73048FDD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8</xdr:col>
      <xdr:colOff>552450</xdr:colOff>
      <xdr:row>24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26F263-39A3-441C-9506-EA076B7B15BC}"/>
            </a:ext>
          </a:extLst>
        </xdr:cNvPr>
        <xdr:cNvSpPr txBox="1"/>
      </xdr:nvSpPr>
      <xdr:spPr>
        <a:xfrm>
          <a:off x="0" y="3762375"/>
          <a:ext cx="65436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A.  STABLE</a:t>
          </a:r>
          <a:r>
            <a:rPr lang="en-US" sz="1100" b="1" baseline="0"/>
            <a:t> - </a:t>
          </a:r>
          <a:r>
            <a:rPr lang="en-US" sz="1100" b="1"/>
            <a:t>Data</a:t>
          </a:r>
          <a:r>
            <a:rPr lang="en-US" sz="1100" b="1" baseline="0"/>
            <a:t> appear to be from a single process with stable characteristics.  </a:t>
          </a:r>
        </a:p>
        <a:p>
          <a:r>
            <a:rPr lang="en-US" sz="1100" b="1" baseline="0"/>
            <a:t>B.  UNSTABLE - Location of the center is lower to the right than to the left.  </a:t>
          </a:r>
        </a:p>
        <a:p>
          <a:r>
            <a:rPr lang="en-US" sz="1100" b="1" baseline="0"/>
            <a:t>C.  UNSTABLE - The data are not randomly distributed because  of a definite repeating pattern.  </a:t>
          </a:r>
        </a:p>
        <a:p>
          <a:r>
            <a:rPr lang="en-US" sz="1100" b="1" baseline="0"/>
            <a:t>D.  UNSTABLE  - The magnitude of variability is too high for the process to be considered stable.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19050</xdr:rowOff>
    </xdr:from>
    <xdr:to>
      <xdr:col>6</xdr:col>
      <xdr:colOff>180975</xdr:colOff>
      <xdr:row>17</xdr:row>
      <xdr:rowOff>152400</xdr:rowOff>
    </xdr:to>
    <xdr:graphicFrame macro="">
      <xdr:nvGraphicFramePr>
        <xdr:cNvPr id="3073" name="Chart 3">
          <a:extLst>
            <a:ext uri="{FF2B5EF4-FFF2-40B4-BE49-F238E27FC236}">
              <a16:creationId xmlns:a16="http://schemas.microsoft.com/office/drawing/2014/main" id="{233F1D0A-93D0-444A-A569-4150898E5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95250</xdr:colOff>
      <xdr:row>23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F68666-96FD-40B9-9E4C-ACAE27761B9F}"/>
            </a:ext>
          </a:extLst>
        </xdr:cNvPr>
        <xdr:cNvSpPr txBox="1"/>
      </xdr:nvSpPr>
      <xdr:spPr>
        <a:xfrm>
          <a:off x="0" y="3429000"/>
          <a:ext cx="61150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A.  STABLE</a:t>
          </a:r>
          <a:r>
            <a:rPr lang="en-US" sz="1100" b="1" baseline="0"/>
            <a:t> - </a:t>
          </a:r>
          <a:r>
            <a:rPr lang="en-US" sz="1100" b="1"/>
            <a:t>Data</a:t>
          </a:r>
          <a:r>
            <a:rPr lang="en-US" sz="1100" b="1" baseline="0"/>
            <a:t> appear to be from a single process with stable characteristics.  </a:t>
          </a:r>
        </a:p>
        <a:p>
          <a:r>
            <a:rPr lang="en-US" sz="1100" b="1" baseline="0"/>
            <a:t>B.  UNSTABLE - Location of the center is not close being the same throughout the chart.  </a:t>
          </a:r>
        </a:p>
        <a:p>
          <a:r>
            <a:rPr lang="en-US" sz="1100" b="1" baseline="0"/>
            <a:t>C.  UNSTABLE  -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magnitude of variability is too high for the process to be considered stable. </a:t>
          </a:r>
        </a:p>
        <a:p>
          <a:r>
            <a:rPr lang="en-US" sz="1100" b="1" baseline="0"/>
            <a:t>D.  UNSTABLE -  The data are randomly varying up and down throughout the chart.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7</xdr:col>
      <xdr:colOff>361950</xdr:colOff>
      <xdr:row>17</xdr:row>
      <xdr:rowOff>152400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41B83D26-3342-4512-A212-CAF7334CD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8</xdr:col>
      <xdr:colOff>95250</xdr:colOff>
      <xdr:row>23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861889-393D-4E69-8121-34CF2291767D}"/>
            </a:ext>
          </a:extLst>
        </xdr:cNvPr>
        <xdr:cNvSpPr txBox="1"/>
      </xdr:nvSpPr>
      <xdr:spPr>
        <a:xfrm>
          <a:off x="0" y="3467100"/>
          <a:ext cx="61150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A.  STABLE</a:t>
          </a:r>
          <a:r>
            <a:rPr lang="en-US" sz="1100" b="1" baseline="0"/>
            <a:t> - </a:t>
          </a:r>
          <a:r>
            <a:rPr lang="en-US" sz="1100" b="1"/>
            <a:t>Data</a:t>
          </a:r>
          <a:r>
            <a:rPr lang="en-US" sz="1100" b="1" baseline="0"/>
            <a:t> appear to be from a single process with stable characteristics.  </a:t>
          </a:r>
        </a:p>
        <a:p>
          <a:r>
            <a:rPr lang="en-US" sz="1100" b="1" baseline="0"/>
            <a:t>B.   UNSTABLE - The data are not randomly distributed because  of a definite repeating pattern.  </a:t>
          </a:r>
        </a:p>
        <a:p>
          <a:r>
            <a:rPr lang="en-US" sz="1100" b="1" baseline="0"/>
            <a:t>C.  UNSTABLE  - The magnitude of variability clearly decreases from left to right. </a:t>
          </a:r>
        </a:p>
        <a:p>
          <a:r>
            <a:rPr lang="en-US" sz="1100" b="1" baseline="0"/>
            <a:t>D.  UNSTABLE -  The data are randomly varying up and down throughout the chart.</a:t>
          </a:r>
          <a:endParaRPr 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561975</xdr:colOff>
      <xdr:row>17</xdr:row>
      <xdr:rowOff>152400</xdr:rowOff>
    </xdr:to>
    <xdr:graphicFrame macro="">
      <xdr:nvGraphicFramePr>
        <xdr:cNvPr id="6145" name="Chart 3">
          <a:extLst>
            <a:ext uri="{FF2B5EF4-FFF2-40B4-BE49-F238E27FC236}">
              <a16:creationId xmlns:a16="http://schemas.microsoft.com/office/drawing/2014/main" id="{7A9DFD9B-607C-4E73-B6F4-63B495A28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28575</xdr:rowOff>
    </xdr:from>
    <xdr:to>
      <xdr:col>8</xdr:col>
      <xdr:colOff>95250</xdr:colOff>
      <xdr:row>23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E68494-C058-4110-930A-C6791C455C2B}"/>
            </a:ext>
          </a:extLst>
        </xdr:cNvPr>
        <xdr:cNvSpPr txBox="1"/>
      </xdr:nvSpPr>
      <xdr:spPr>
        <a:xfrm>
          <a:off x="0" y="3457575"/>
          <a:ext cx="61150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A.  STABLE</a:t>
          </a:r>
          <a:r>
            <a:rPr lang="en-US" sz="1100" b="1" baseline="0"/>
            <a:t> - </a:t>
          </a:r>
          <a:r>
            <a:rPr lang="en-US" sz="1100" b="1"/>
            <a:t>Data</a:t>
          </a:r>
          <a:r>
            <a:rPr lang="en-US" sz="1100" b="1" baseline="0"/>
            <a:t> appear to be from a single process with stable characteristics.  </a:t>
          </a:r>
        </a:p>
        <a:p>
          <a:r>
            <a:rPr lang="en-US" sz="1100" b="1" baseline="0"/>
            <a:t>B.  UNSTABLE - Location of the center is not close being the same throughout the chart.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C. 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UNSTABLE  - The magnitude of variability is too high for the process to be considered stable. </a:t>
          </a:r>
          <a:endParaRPr lang="en-US">
            <a:effectLst/>
          </a:endParaRPr>
        </a:p>
        <a:p>
          <a:r>
            <a:rPr lang="en-US" sz="1100" b="1" baseline="0"/>
            <a:t>D.  UNSTABLE - There is one extreme point  that is clearly not from the same distribution as the rest.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I20" sqref="I20"/>
    </sheetView>
  </sheetViews>
  <sheetFormatPr defaultRowHeight="15" x14ac:dyDescent="0.25"/>
  <cols>
    <col min="1" max="1" width="11.28515625" style="2" customWidth="1"/>
    <col min="2" max="3" width="9.140625" style="2"/>
    <col min="4" max="4" width="10.140625" style="2" customWidth="1"/>
    <col min="5" max="5" width="17.85546875" style="2" customWidth="1"/>
    <col min="6" max="6" width="14.42578125" style="2" customWidth="1"/>
    <col min="7" max="8" width="9.140625" style="2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1">
        <v>60</v>
      </c>
      <c r="C2" s="1">
        <v>10</v>
      </c>
      <c r="D2" s="1">
        <v>0</v>
      </c>
      <c r="E2" s="1" t="s">
        <v>6</v>
      </c>
      <c r="F2" s="1">
        <v>-1</v>
      </c>
    </row>
    <row r="3" spans="1:6" x14ac:dyDescent="0.25">
      <c r="A3" s="1" t="s">
        <v>20</v>
      </c>
      <c r="B3" s="1">
        <v>0</v>
      </c>
      <c r="C3" s="1">
        <v>10</v>
      </c>
      <c r="D3" s="1">
        <v>0</v>
      </c>
      <c r="E3" s="3" t="s">
        <v>7</v>
      </c>
      <c r="F3" s="1"/>
    </row>
    <row r="19" spans="1:8" x14ac:dyDescent="0.25">
      <c r="G19" s="2" t="s">
        <v>8</v>
      </c>
    </row>
    <row r="20" spans="1:8" x14ac:dyDescent="0.25">
      <c r="A20" s="2" t="s">
        <v>9</v>
      </c>
      <c r="B20" s="4" t="s">
        <v>10</v>
      </c>
      <c r="C20" s="4" t="s">
        <v>11</v>
      </c>
      <c r="D20" s="2" t="s">
        <v>12</v>
      </c>
      <c r="E20" s="4" t="s">
        <v>13</v>
      </c>
      <c r="F20" s="4" t="s">
        <v>14</v>
      </c>
      <c r="G20" s="2" t="s">
        <v>15</v>
      </c>
      <c r="H20" s="2">
        <v>1.05</v>
      </c>
    </row>
    <row r="21" spans="1:8" x14ac:dyDescent="0.25">
      <c r="A21" s="2">
        <f ca="1">AVERAGE($B$21:$B$70)</f>
        <v>60.66418123461689</v>
      </c>
      <c r="B21" s="2">
        <f ca="1">NORMINV(RAND(),D21,G21)</f>
        <v>91.98347705746292</v>
      </c>
      <c r="C21" s="4">
        <f t="shared" ref="C21:C31" si="0">C22-$D$2</f>
        <v>60</v>
      </c>
      <c r="D21" s="4">
        <f>IF($E$2="yes",C21+F21*$C$2,C21)</f>
        <v>60</v>
      </c>
      <c r="E21" s="4">
        <v>1</v>
      </c>
      <c r="F21" s="2">
        <v>2</v>
      </c>
      <c r="G21" s="2">
        <f t="shared" ref="G21:G42" si="1">G22*$H$20^(-1*$F$2)</f>
        <v>32.250999437137033</v>
      </c>
    </row>
    <row r="22" spans="1:8" x14ac:dyDescent="0.25">
      <c r="A22" s="2">
        <f t="shared" ref="A22:A71" ca="1" si="2">AVERAGE($B$21:$B$70)</f>
        <v>60.66418123461689</v>
      </c>
      <c r="B22" s="2">
        <f t="shared" ref="B22:B69" ca="1" si="3">NORMINV(RAND(),D22,G22)</f>
        <v>65.412616008722182</v>
      </c>
      <c r="C22" s="4">
        <f t="shared" si="0"/>
        <v>60</v>
      </c>
      <c r="D22" s="4">
        <f t="shared" ref="D22:D69" si="4">IF($E$2="yes",C22+F22*$C$2,C22)</f>
        <v>60</v>
      </c>
      <c r="E22" s="4">
        <v>2</v>
      </c>
      <c r="F22" s="2">
        <v>-2</v>
      </c>
      <c r="G22" s="2">
        <f t="shared" si="1"/>
        <v>30.715237559178128</v>
      </c>
    </row>
    <row r="23" spans="1:8" x14ac:dyDescent="0.25">
      <c r="A23" s="2">
        <f t="shared" ca="1" si="2"/>
        <v>60.66418123461689</v>
      </c>
      <c r="B23" s="2">
        <f t="shared" ca="1" si="3"/>
        <v>70.810577233076586</v>
      </c>
      <c r="C23" s="4">
        <f t="shared" si="0"/>
        <v>60</v>
      </c>
      <c r="D23" s="4">
        <f t="shared" si="4"/>
        <v>60</v>
      </c>
      <c r="E23" s="4">
        <v>3</v>
      </c>
      <c r="F23" s="2">
        <v>2</v>
      </c>
      <c r="G23" s="2">
        <f t="shared" si="1"/>
        <v>29.252607199217262</v>
      </c>
    </row>
    <row r="24" spans="1:8" x14ac:dyDescent="0.25">
      <c r="A24" s="2">
        <f t="shared" ca="1" si="2"/>
        <v>60.66418123461689</v>
      </c>
      <c r="B24" s="2">
        <f ca="1">NORMINV(RAND(),D24,G24)</f>
        <v>45.636696312117273</v>
      </c>
      <c r="C24" s="4">
        <f t="shared" si="0"/>
        <v>60</v>
      </c>
      <c r="D24" s="4">
        <f t="shared" si="4"/>
        <v>60</v>
      </c>
      <c r="E24" s="4">
        <v>4</v>
      </c>
      <c r="F24" s="2">
        <v>-2</v>
      </c>
      <c r="G24" s="2">
        <f t="shared" si="1"/>
        <v>27.85962590401644</v>
      </c>
    </row>
    <row r="25" spans="1:8" x14ac:dyDescent="0.25">
      <c r="A25" s="2">
        <f t="shared" ca="1" si="2"/>
        <v>60.66418123461689</v>
      </c>
      <c r="B25" s="2">
        <f t="shared" ca="1" si="3"/>
        <v>45.041321479513371</v>
      </c>
      <c r="C25" s="4">
        <f t="shared" si="0"/>
        <v>60</v>
      </c>
      <c r="D25" s="4">
        <f t="shared" si="4"/>
        <v>60</v>
      </c>
      <c r="E25" s="4">
        <v>5</v>
      </c>
      <c r="F25" s="2">
        <v>2</v>
      </c>
      <c r="G25" s="2">
        <f t="shared" si="1"/>
        <v>26.532977051444227</v>
      </c>
    </row>
    <row r="26" spans="1:8" x14ac:dyDescent="0.25">
      <c r="A26" s="2">
        <f t="shared" ca="1" si="2"/>
        <v>60.66418123461689</v>
      </c>
      <c r="B26" s="2">
        <f t="shared" ca="1" si="3"/>
        <v>59.107160212458567</v>
      </c>
      <c r="C26" s="4">
        <f t="shared" si="0"/>
        <v>60</v>
      </c>
      <c r="D26" s="4">
        <f t="shared" si="4"/>
        <v>60</v>
      </c>
      <c r="E26" s="4">
        <v>6</v>
      </c>
      <c r="F26" s="2">
        <v>-2</v>
      </c>
      <c r="G26" s="2">
        <f t="shared" si="1"/>
        <v>25.269501953756407</v>
      </c>
    </row>
    <row r="27" spans="1:8" x14ac:dyDescent="0.25">
      <c r="A27" s="2">
        <f t="shared" ca="1" si="2"/>
        <v>60.66418123461689</v>
      </c>
      <c r="B27" s="2">
        <f t="shared" ca="1" si="3"/>
        <v>76.22811925150701</v>
      </c>
      <c r="C27" s="4">
        <f t="shared" si="0"/>
        <v>60</v>
      </c>
      <c r="D27" s="4">
        <f t="shared" si="4"/>
        <v>60</v>
      </c>
      <c r="E27" s="4">
        <v>7</v>
      </c>
      <c r="F27" s="2">
        <v>2</v>
      </c>
      <c r="G27" s="2">
        <f t="shared" si="1"/>
        <v>24.066192336910863</v>
      </c>
    </row>
    <row r="28" spans="1:8" x14ac:dyDescent="0.25">
      <c r="A28" s="2">
        <f t="shared" ca="1" si="2"/>
        <v>60.66418123461689</v>
      </c>
      <c r="B28" s="2">
        <f t="shared" ca="1" si="3"/>
        <v>29.174165056542776</v>
      </c>
      <c r="C28" s="4">
        <f t="shared" si="0"/>
        <v>60</v>
      </c>
      <c r="D28" s="4">
        <f t="shared" si="4"/>
        <v>60</v>
      </c>
      <c r="E28" s="4">
        <v>8</v>
      </c>
      <c r="F28" s="2">
        <v>-2</v>
      </c>
      <c r="G28" s="2">
        <f t="shared" si="1"/>
        <v>22.920183178010344</v>
      </c>
    </row>
    <row r="29" spans="1:8" x14ac:dyDescent="0.25">
      <c r="A29" s="2">
        <f t="shared" ca="1" si="2"/>
        <v>60.66418123461689</v>
      </c>
      <c r="B29" s="2">
        <f t="shared" ca="1" si="3"/>
        <v>41.15875783628978</v>
      </c>
      <c r="C29" s="4">
        <f t="shared" si="0"/>
        <v>60</v>
      </c>
      <c r="D29" s="4">
        <f t="shared" si="4"/>
        <v>60</v>
      </c>
      <c r="E29" s="4">
        <v>9</v>
      </c>
      <c r="F29" s="2">
        <v>2</v>
      </c>
      <c r="G29" s="2">
        <f t="shared" si="1"/>
        <v>21.828745883819373</v>
      </c>
    </row>
    <row r="30" spans="1:8" x14ac:dyDescent="0.25">
      <c r="A30" s="2">
        <f t="shared" ca="1" si="2"/>
        <v>60.66418123461689</v>
      </c>
      <c r="B30" s="2">
        <f t="shared" ca="1" si="3"/>
        <v>51.192918991937489</v>
      </c>
      <c r="C30" s="4">
        <f t="shared" si="0"/>
        <v>60</v>
      </c>
      <c r="D30" s="4">
        <f t="shared" si="4"/>
        <v>60</v>
      </c>
      <c r="E30" s="4">
        <v>10</v>
      </c>
      <c r="F30" s="2">
        <v>-2</v>
      </c>
      <c r="G30" s="2">
        <f t="shared" si="1"/>
        <v>20.789281794113688</v>
      </c>
    </row>
    <row r="31" spans="1:8" x14ac:dyDescent="0.25">
      <c r="A31" s="2">
        <f t="shared" ca="1" si="2"/>
        <v>60.66418123461689</v>
      </c>
      <c r="B31" s="2">
        <f t="shared" ca="1" si="3"/>
        <v>30.090950567567592</v>
      </c>
      <c r="C31" s="4">
        <f t="shared" si="0"/>
        <v>60</v>
      </c>
      <c r="D31" s="4">
        <f t="shared" si="4"/>
        <v>60</v>
      </c>
      <c r="E31" s="4">
        <v>11</v>
      </c>
      <c r="F31" s="2">
        <v>2</v>
      </c>
      <c r="G31" s="2">
        <f t="shared" si="1"/>
        <v>19.799315994393986</v>
      </c>
    </row>
    <row r="32" spans="1:8" x14ac:dyDescent="0.25">
      <c r="A32" s="2">
        <f t="shared" ca="1" si="2"/>
        <v>60.66418123461689</v>
      </c>
      <c r="B32" s="2">
        <f t="shared" ca="1" si="3"/>
        <v>55.988220745654374</v>
      </c>
      <c r="C32" s="4">
        <f>C33-$D$2</f>
        <v>60</v>
      </c>
      <c r="D32" s="4">
        <f t="shared" si="4"/>
        <v>60</v>
      </c>
      <c r="E32" s="4">
        <v>12</v>
      </c>
      <c r="F32" s="2">
        <v>-2</v>
      </c>
      <c r="G32" s="2">
        <f t="shared" si="1"/>
        <v>18.856491423232367</v>
      </c>
    </row>
    <row r="33" spans="1:9" x14ac:dyDescent="0.25">
      <c r="A33" s="2">
        <f t="shared" ca="1" si="2"/>
        <v>60.66418123461689</v>
      </c>
      <c r="B33" s="2">
        <f t="shared" ca="1" si="3"/>
        <v>103.09987685528398</v>
      </c>
      <c r="C33" s="4">
        <f>B2</f>
        <v>60</v>
      </c>
      <c r="D33" s="4">
        <f t="shared" si="4"/>
        <v>60</v>
      </c>
      <c r="E33" s="4">
        <v>13</v>
      </c>
      <c r="F33" s="2">
        <v>2</v>
      </c>
      <c r="G33" s="2">
        <f t="shared" si="1"/>
        <v>17.9585632602213</v>
      </c>
    </row>
    <row r="34" spans="1:9" x14ac:dyDescent="0.25">
      <c r="A34" s="2">
        <f t="shared" ca="1" si="2"/>
        <v>60.66418123461689</v>
      </c>
      <c r="B34" s="2">
        <f t="shared" ca="1" si="3"/>
        <v>63.197829276385704</v>
      </c>
      <c r="C34" s="4">
        <f>C33+$D$2</f>
        <v>60</v>
      </c>
      <c r="D34" s="4">
        <f t="shared" si="4"/>
        <v>60</v>
      </c>
      <c r="E34" s="4">
        <v>14</v>
      </c>
      <c r="F34" s="2">
        <v>-2</v>
      </c>
      <c r="G34" s="2">
        <f t="shared" si="1"/>
        <v>17.103393581163143</v>
      </c>
    </row>
    <row r="35" spans="1:9" x14ac:dyDescent="0.25">
      <c r="A35" s="2">
        <f t="shared" ca="1" si="2"/>
        <v>60.66418123461689</v>
      </c>
      <c r="B35" s="2">
        <f t="shared" ca="1" si="3"/>
        <v>71.715862307008067</v>
      </c>
      <c r="C35" s="4">
        <f t="shared" ref="C35:C45" si="5">C34+$D$2</f>
        <v>60</v>
      </c>
      <c r="D35" s="4">
        <f t="shared" si="4"/>
        <v>60</v>
      </c>
      <c r="E35" s="4">
        <v>15</v>
      </c>
      <c r="F35" s="2">
        <v>2</v>
      </c>
      <c r="G35" s="2">
        <f t="shared" si="1"/>
        <v>16.288946267774421</v>
      </c>
    </row>
    <row r="36" spans="1:9" x14ac:dyDescent="0.25">
      <c r="A36" s="2">
        <f t="shared" ca="1" si="2"/>
        <v>60.66418123461689</v>
      </c>
      <c r="B36" s="2">
        <f t="shared" ca="1" si="3"/>
        <v>49.861972039642751</v>
      </c>
      <c r="C36" s="4">
        <f t="shared" si="5"/>
        <v>60</v>
      </c>
      <c r="D36" s="4">
        <f t="shared" si="4"/>
        <v>60</v>
      </c>
      <c r="E36" s="4">
        <v>16</v>
      </c>
      <c r="F36" s="2">
        <v>-2</v>
      </c>
      <c r="G36" s="2">
        <f t="shared" si="1"/>
        <v>15.513282159785163</v>
      </c>
    </row>
    <row r="37" spans="1:9" x14ac:dyDescent="0.25">
      <c r="A37" s="2">
        <f t="shared" ca="1" si="2"/>
        <v>60.66418123461689</v>
      </c>
      <c r="B37" s="2">
        <f t="shared" ca="1" si="3"/>
        <v>61.965799942482654</v>
      </c>
      <c r="C37" s="4">
        <f t="shared" si="5"/>
        <v>60</v>
      </c>
      <c r="D37" s="4">
        <f t="shared" si="4"/>
        <v>60</v>
      </c>
      <c r="E37" s="4">
        <v>17</v>
      </c>
      <c r="F37" s="2">
        <v>2</v>
      </c>
      <c r="G37" s="2">
        <f t="shared" si="1"/>
        <v>14.774554437890631</v>
      </c>
    </row>
    <row r="38" spans="1:9" x14ac:dyDescent="0.25">
      <c r="A38" s="2">
        <f t="shared" ca="1" si="2"/>
        <v>60.66418123461689</v>
      </c>
      <c r="B38" s="2">
        <f t="shared" ca="1" si="3"/>
        <v>59.520009234775479</v>
      </c>
      <c r="C38" s="4">
        <f t="shared" si="5"/>
        <v>60</v>
      </c>
      <c r="D38" s="4">
        <f t="shared" si="4"/>
        <v>60</v>
      </c>
      <c r="E38" s="4">
        <v>18</v>
      </c>
      <c r="F38" s="2">
        <v>-2</v>
      </c>
      <c r="G38" s="2">
        <f t="shared" si="1"/>
        <v>14.071004226562504</v>
      </c>
    </row>
    <row r="39" spans="1:9" x14ac:dyDescent="0.25">
      <c r="A39" s="2">
        <f t="shared" ca="1" si="2"/>
        <v>60.66418123461689</v>
      </c>
      <c r="B39" s="2">
        <f t="shared" ca="1" si="3"/>
        <v>79.259069184946611</v>
      </c>
      <c r="C39" s="4">
        <f t="shared" si="5"/>
        <v>60</v>
      </c>
      <c r="D39" s="4">
        <f t="shared" si="4"/>
        <v>60</v>
      </c>
      <c r="E39" s="4">
        <v>19</v>
      </c>
      <c r="F39" s="2">
        <v>2</v>
      </c>
      <c r="G39" s="2">
        <f t="shared" si="1"/>
        <v>13.400956406250003</v>
      </c>
    </row>
    <row r="40" spans="1:9" x14ac:dyDescent="0.25">
      <c r="A40" s="2">
        <f t="shared" ca="1" si="2"/>
        <v>60.66418123461689</v>
      </c>
      <c r="B40" s="2">
        <f t="shared" ca="1" si="3"/>
        <v>84.996475263231304</v>
      </c>
      <c r="C40" s="4">
        <f t="shared" si="5"/>
        <v>60</v>
      </c>
      <c r="D40" s="4">
        <f t="shared" si="4"/>
        <v>60</v>
      </c>
      <c r="E40" s="4">
        <v>20</v>
      </c>
      <c r="F40" s="2">
        <v>-2</v>
      </c>
      <c r="G40" s="2">
        <f t="shared" si="1"/>
        <v>12.762815625000002</v>
      </c>
    </row>
    <row r="41" spans="1:9" x14ac:dyDescent="0.25">
      <c r="A41" s="2">
        <f t="shared" ca="1" si="2"/>
        <v>60.66418123461689</v>
      </c>
      <c r="B41" s="2">
        <f t="shared" ca="1" si="3"/>
        <v>52.124367918086051</v>
      </c>
      <c r="C41" s="4">
        <f t="shared" si="5"/>
        <v>60</v>
      </c>
      <c r="D41" s="4">
        <f t="shared" si="4"/>
        <v>60</v>
      </c>
      <c r="E41" s="4">
        <v>21</v>
      </c>
      <c r="F41" s="2">
        <v>2</v>
      </c>
      <c r="G41" s="2">
        <f t="shared" si="1"/>
        <v>12.155062500000001</v>
      </c>
    </row>
    <row r="42" spans="1:9" x14ac:dyDescent="0.25">
      <c r="A42" s="2">
        <f t="shared" ca="1" si="2"/>
        <v>60.66418123461689</v>
      </c>
      <c r="B42" s="2">
        <f t="shared" ca="1" si="3"/>
        <v>81.30321330250861</v>
      </c>
      <c r="C42" s="4">
        <f t="shared" si="5"/>
        <v>60</v>
      </c>
      <c r="D42" s="4">
        <f t="shared" si="4"/>
        <v>60</v>
      </c>
      <c r="E42" s="4">
        <v>22</v>
      </c>
      <c r="F42" s="2">
        <v>-2</v>
      </c>
      <c r="G42" s="2">
        <f t="shared" si="1"/>
        <v>11.576250000000002</v>
      </c>
    </row>
    <row r="43" spans="1:9" x14ac:dyDescent="0.25">
      <c r="A43" s="2">
        <f t="shared" ca="1" si="2"/>
        <v>60.66418123461689</v>
      </c>
      <c r="B43" s="2">
        <f t="shared" ca="1" si="3"/>
        <v>66.812399069383602</v>
      </c>
      <c r="C43" s="4">
        <f t="shared" si="5"/>
        <v>60</v>
      </c>
      <c r="D43" s="4">
        <f t="shared" si="4"/>
        <v>60</v>
      </c>
      <c r="E43" s="4">
        <v>23</v>
      </c>
      <c r="F43" s="2">
        <v>2</v>
      </c>
      <c r="G43" s="2">
        <f>G44*$H$20^(-1*$F$2)</f>
        <v>11.025</v>
      </c>
    </row>
    <row r="44" spans="1:9" x14ac:dyDescent="0.25">
      <c r="A44" s="2">
        <f t="shared" ca="1" si="2"/>
        <v>60.66418123461689</v>
      </c>
      <c r="B44" s="2">
        <f t="shared" ca="1" si="3"/>
        <v>44.213284033631517</v>
      </c>
      <c r="C44" s="4">
        <f t="shared" si="5"/>
        <v>60</v>
      </c>
      <c r="D44" s="4">
        <f t="shared" si="4"/>
        <v>60</v>
      </c>
      <c r="E44" s="4">
        <v>24</v>
      </c>
      <c r="F44" s="2">
        <v>-2</v>
      </c>
      <c r="G44" s="2">
        <f>G45*$H$20^(-1*$F$2)</f>
        <v>10.5</v>
      </c>
    </row>
    <row r="45" spans="1:9" x14ac:dyDescent="0.25">
      <c r="A45" s="2">
        <f t="shared" ca="1" si="2"/>
        <v>60.66418123461689</v>
      </c>
      <c r="B45" s="2">
        <f t="shared" ca="1" si="3"/>
        <v>52.762392256252021</v>
      </c>
      <c r="C45" s="4">
        <f t="shared" si="5"/>
        <v>60</v>
      </c>
      <c r="D45" s="4">
        <f t="shared" si="4"/>
        <v>60</v>
      </c>
      <c r="E45" s="4">
        <v>25</v>
      </c>
      <c r="F45" s="2">
        <v>2</v>
      </c>
      <c r="G45" s="2">
        <f>C2</f>
        <v>10</v>
      </c>
    </row>
    <row r="46" spans="1:9" x14ac:dyDescent="0.25">
      <c r="A46" s="2">
        <f t="shared" ca="1" si="2"/>
        <v>60.66418123461689</v>
      </c>
      <c r="B46" s="2">
        <f t="shared" ca="1" si="3"/>
        <v>56.834426834896007</v>
      </c>
      <c r="C46" s="4">
        <f>C45+B3+$D$3</f>
        <v>60</v>
      </c>
      <c r="D46" s="4">
        <f t="shared" si="4"/>
        <v>60</v>
      </c>
      <c r="E46" s="4">
        <v>26</v>
      </c>
      <c r="F46" s="2">
        <v>-2</v>
      </c>
      <c r="G46" s="1">
        <f>C3</f>
        <v>10</v>
      </c>
      <c r="H46" s="2">
        <v>1</v>
      </c>
      <c r="I46">
        <f>C45+$D$3+(B3-B2)/2</f>
        <v>30</v>
      </c>
    </row>
    <row r="47" spans="1:9" x14ac:dyDescent="0.25">
      <c r="A47" s="2">
        <f t="shared" ca="1" si="2"/>
        <v>60.66418123461689</v>
      </c>
      <c r="B47" s="2">
        <f t="shared" ca="1" si="3"/>
        <v>58.71759164309924</v>
      </c>
      <c r="C47" s="4">
        <f>C46+$D$3</f>
        <v>60</v>
      </c>
      <c r="D47" s="4">
        <f t="shared" si="4"/>
        <v>60</v>
      </c>
      <c r="E47" s="4">
        <v>27</v>
      </c>
      <c r="F47" s="2">
        <v>2</v>
      </c>
      <c r="G47" s="2">
        <f t="shared" ref="G47:G72" si="6">G46*$H$20^$F$2</f>
        <v>9.5238095238095237</v>
      </c>
      <c r="H47" s="2">
        <v>2</v>
      </c>
    </row>
    <row r="48" spans="1:9" x14ac:dyDescent="0.25">
      <c r="A48" s="2">
        <f t="shared" ca="1" si="2"/>
        <v>60.66418123461689</v>
      </c>
      <c r="B48" s="2">
        <f t="shared" ca="1" si="3"/>
        <v>58.945850945547683</v>
      </c>
      <c r="C48" s="4">
        <f t="shared" ref="C48:C72" si="7">C47+$D$3</f>
        <v>60</v>
      </c>
      <c r="D48" s="4">
        <f t="shared" si="4"/>
        <v>60</v>
      </c>
      <c r="E48" s="4">
        <v>28</v>
      </c>
      <c r="F48" s="2">
        <v>-2</v>
      </c>
      <c r="G48" s="2">
        <f t="shared" si="6"/>
        <v>9.0702947845804989</v>
      </c>
      <c r="H48" s="2">
        <v>3</v>
      </c>
    </row>
    <row r="49" spans="1:8" x14ac:dyDescent="0.25">
      <c r="A49" s="2">
        <f t="shared" ca="1" si="2"/>
        <v>60.66418123461689</v>
      </c>
      <c r="B49" s="2">
        <f t="shared" ca="1" si="3"/>
        <v>66.166183892558536</v>
      </c>
      <c r="C49" s="4">
        <f t="shared" si="7"/>
        <v>60</v>
      </c>
      <c r="D49" s="4">
        <f t="shared" si="4"/>
        <v>60</v>
      </c>
      <c r="E49" s="4">
        <v>29</v>
      </c>
      <c r="F49" s="2">
        <v>2</v>
      </c>
      <c r="G49" s="2">
        <f t="shared" si="6"/>
        <v>8.6383759853147595</v>
      </c>
      <c r="H49" s="2">
        <v>4</v>
      </c>
    </row>
    <row r="50" spans="1:8" x14ac:dyDescent="0.25">
      <c r="A50" s="2">
        <f t="shared" ca="1" si="2"/>
        <v>60.66418123461689</v>
      </c>
      <c r="B50" s="2">
        <f t="shared" ca="1" si="3"/>
        <v>60.180969148827913</v>
      </c>
      <c r="C50" s="4">
        <f t="shared" si="7"/>
        <v>60</v>
      </c>
      <c r="D50" s="4">
        <f t="shared" si="4"/>
        <v>60</v>
      </c>
      <c r="E50" s="4">
        <v>30</v>
      </c>
      <c r="F50" s="2">
        <v>-2</v>
      </c>
      <c r="G50" s="2">
        <f t="shared" si="6"/>
        <v>8.2270247479188185</v>
      </c>
      <c r="H50" s="2">
        <v>5</v>
      </c>
    </row>
    <row r="51" spans="1:8" x14ac:dyDescent="0.25">
      <c r="A51" s="2">
        <f t="shared" ca="1" si="2"/>
        <v>60.66418123461689</v>
      </c>
      <c r="B51" s="2">
        <f t="shared" ca="1" si="3"/>
        <v>53.521586017824447</v>
      </c>
      <c r="C51" s="4">
        <f t="shared" si="7"/>
        <v>60</v>
      </c>
      <c r="D51" s="4">
        <f t="shared" si="4"/>
        <v>60</v>
      </c>
      <c r="E51" s="4">
        <v>31</v>
      </c>
      <c r="F51" s="2">
        <v>2</v>
      </c>
      <c r="G51" s="2">
        <f t="shared" si="6"/>
        <v>7.8352616646845883</v>
      </c>
      <c r="H51" s="2">
        <v>6</v>
      </c>
    </row>
    <row r="52" spans="1:8" x14ac:dyDescent="0.25">
      <c r="A52" s="2">
        <f t="shared" ca="1" si="2"/>
        <v>60.66418123461689</v>
      </c>
      <c r="B52" s="2">
        <f t="shared" ca="1" si="3"/>
        <v>64.152983540854095</v>
      </c>
      <c r="C52" s="4">
        <f t="shared" si="7"/>
        <v>60</v>
      </c>
      <c r="D52" s="4">
        <f t="shared" si="4"/>
        <v>60</v>
      </c>
      <c r="E52" s="4">
        <v>32</v>
      </c>
      <c r="F52" s="2">
        <v>-2</v>
      </c>
      <c r="G52" s="2">
        <f t="shared" si="6"/>
        <v>7.4621539663662739</v>
      </c>
      <c r="H52" s="2">
        <v>7</v>
      </c>
    </row>
    <row r="53" spans="1:8" x14ac:dyDescent="0.25">
      <c r="A53" s="2">
        <f t="shared" ca="1" si="2"/>
        <v>60.66418123461689</v>
      </c>
      <c r="B53" s="2">
        <f t="shared" ca="1" si="3"/>
        <v>62.527519427213839</v>
      </c>
      <c r="C53" s="4">
        <f t="shared" si="7"/>
        <v>60</v>
      </c>
      <c r="D53" s="4">
        <f t="shared" si="4"/>
        <v>60</v>
      </c>
      <c r="E53" s="4">
        <v>33</v>
      </c>
      <c r="F53" s="2">
        <v>2</v>
      </c>
      <c r="G53" s="2">
        <f t="shared" si="6"/>
        <v>7.1068133013012131</v>
      </c>
      <c r="H53" s="2">
        <v>8</v>
      </c>
    </row>
    <row r="54" spans="1:8" x14ac:dyDescent="0.25">
      <c r="A54" s="2">
        <f t="shared" ca="1" si="2"/>
        <v>60.66418123461689</v>
      </c>
      <c r="B54" s="2">
        <f t="shared" ca="1" si="3"/>
        <v>50.372313280850292</v>
      </c>
      <c r="C54" s="4">
        <f t="shared" si="7"/>
        <v>60</v>
      </c>
      <c r="D54" s="4">
        <f t="shared" si="4"/>
        <v>60</v>
      </c>
      <c r="E54" s="4">
        <v>34</v>
      </c>
      <c r="F54" s="2">
        <v>-2</v>
      </c>
      <c r="G54" s="2">
        <f t="shared" si="6"/>
        <v>6.7683936202868695</v>
      </c>
      <c r="H54" s="2">
        <v>9</v>
      </c>
    </row>
    <row r="55" spans="1:8" x14ac:dyDescent="0.25">
      <c r="A55" s="2">
        <f t="shared" ca="1" si="2"/>
        <v>60.66418123461689</v>
      </c>
      <c r="B55" s="2">
        <f t="shared" ca="1" si="3"/>
        <v>62.330348708486142</v>
      </c>
      <c r="C55" s="4">
        <f t="shared" si="7"/>
        <v>60</v>
      </c>
      <c r="D55" s="4">
        <f t="shared" si="4"/>
        <v>60</v>
      </c>
      <c r="E55" s="4">
        <v>35</v>
      </c>
      <c r="F55" s="2">
        <v>2</v>
      </c>
      <c r="G55" s="2">
        <f t="shared" si="6"/>
        <v>6.4460891621779703</v>
      </c>
      <c r="H55" s="2">
        <v>10</v>
      </c>
    </row>
    <row r="56" spans="1:8" x14ac:dyDescent="0.25">
      <c r="A56" s="2">
        <f t="shared" ca="1" si="2"/>
        <v>60.66418123461689</v>
      </c>
      <c r="B56" s="2">
        <f t="shared" ca="1" si="3"/>
        <v>58.181812518461633</v>
      </c>
      <c r="C56" s="4">
        <f t="shared" si="7"/>
        <v>60</v>
      </c>
      <c r="D56" s="4">
        <f t="shared" si="4"/>
        <v>60</v>
      </c>
      <c r="E56" s="4">
        <v>36</v>
      </c>
      <c r="F56" s="2">
        <v>-2</v>
      </c>
      <c r="G56" s="2">
        <f t="shared" si="6"/>
        <v>6.1391325354075903</v>
      </c>
      <c r="H56" s="2">
        <v>11</v>
      </c>
    </row>
    <row r="57" spans="1:8" x14ac:dyDescent="0.25">
      <c r="A57" s="2">
        <f t="shared" ca="1" si="2"/>
        <v>60.66418123461689</v>
      </c>
      <c r="B57" s="2">
        <f t="shared" ca="1" si="3"/>
        <v>48.614465995980808</v>
      </c>
      <c r="C57" s="4">
        <f t="shared" si="7"/>
        <v>60</v>
      </c>
      <c r="D57" s="4">
        <f t="shared" si="4"/>
        <v>60</v>
      </c>
      <c r="E57" s="4">
        <v>37</v>
      </c>
      <c r="F57" s="2">
        <v>2</v>
      </c>
      <c r="G57" s="2">
        <f t="shared" si="6"/>
        <v>5.8467928908643714</v>
      </c>
      <c r="H57" s="2">
        <v>12</v>
      </c>
    </row>
    <row r="58" spans="1:8" x14ac:dyDescent="0.25">
      <c r="A58" s="2">
        <f t="shared" ca="1" si="2"/>
        <v>60.66418123461689</v>
      </c>
      <c r="B58" s="2">
        <f t="shared" ca="1" si="3"/>
        <v>64.805348368051</v>
      </c>
      <c r="C58" s="4">
        <f t="shared" si="7"/>
        <v>60</v>
      </c>
      <c r="D58" s="4">
        <f t="shared" si="4"/>
        <v>60</v>
      </c>
      <c r="E58" s="4">
        <v>38</v>
      </c>
      <c r="F58" s="2">
        <v>-2</v>
      </c>
      <c r="G58" s="2">
        <f t="shared" si="6"/>
        <v>5.5683741817755914</v>
      </c>
      <c r="H58" s="2">
        <v>13</v>
      </c>
    </row>
    <row r="59" spans="1:8" x14ac:dyDescent="0.25">
      <c r="A59" s="2">
        <f t="shared" ca="1" si="2"/>
        <v>60.66418123461689</v>
      </c>
      <c r="B59" s="2">
        <f t="shared" ca="1" si="3"/>
        <v>58.782854855182443</v>
      </c>
      <c r="C59" s="4">
        <f t="shared" si="7"/>
        <v>60</v>
      </c>
      <c r="D59" s="4">
        <f t="shared" si="4"/>
        <v>60</v>
      </c>
      <c r="E59" s="4">
        <v>39</v>
      </c>
      <c r="F59" s="2">
        <v>2</v>
      </c>
      <c r="G59" s="2">
        <f t="shared" si="6"/>
        <v>5.303213506452944</v>
      </c>
      <c r="H59" s="2">
        <v>14</v>
      </c>
    </row>
    <row r="60" spans="1:8" x14ac:dyDescent="0.25">
      <c r="A60" s="2">
        <f t="shared" ca="1" si="2"/>
        <v>60.66418123461689</v>
      </c>
      <c r="B60" s="2">
        <f t="shared" ca="1" si="3"/>
        <v>64.320231835762286</v>
      </c>
      <c r="C60" s="4">
        <f t="shared" si="7"/>
        <v>60</v>
      </c>
      <c r="D60" s="4">
        <f t="shared" si="4"/>
        <v>60</v>
      </c>
      <c r="E60" s="4">
        <v>40</v>
      </c>
      <c r="F60" s="2">
        <v>-2</v>
      </c>
      <c r="G60" s="2">
        <f t="shared" si="6"/>
        <v>5.0506795299551843</v>
      </c>
      <c r="H60" s="2">
        <v>15</v>
      </c>
    </row>
    <row r="61" spans="1:8" x14ac:dyDescent="0.25">
      <c r="A61" s="2">
        <f t="shared" ca="1" si="2"/>
        <v>60.66418123461689</v>
      </c>
      <c r="B61" s="2">
        <f t="shared" ca="1" si="3"/>
        <v>57.823729171188859</v>
      </c>
      <c r="C61" s="4">
        <f t="shared" si="7"/>
        <v>60</v>
      </c>
      <c r="D61" s="4">
        <f t="shared" si="4"/>
        <v>60</v>
      </c>
      <c r="E61" s="4">
        <v>41</v>
      </c>
      <c r="F61" s="2">
        <v>2</v>
      </c>
      <c r="G61" s="2">
        <f t="shared" si="6"/>
        <v>4.8101709809096995</v>
      </c>
      <c r="H61" s="2">
        <v>16</v>
      </c>
    </row>
    <row r="62" spans="1:8" x14ac:dyDescent="0.25">
      <c r="A62" s="2">
        <f t="shared" ca="1" si="2"/>
        <v>60.66418123461689</v>
      </c>
      <c r="B62" s="2">
        <f t="shared" ca="1" si="3"/>
        <v>65.299633411616185</v>
      </c>
      <c r="C62" s="4">
        <f t="shared" si="7"/>
        <v>60</v>
      </c>
      <c r="D62" s="4">
        <f t="shared" si="4"/>
        <v>60</v>
      </c>
      <c r="E62" s="4">
        <v>42</v>
      </c>
      <c r="F62" s="2">
        <v>-2</v>
      </c>
      <c r="G62" s="2">
        <f t="shared" si="6"/>
        <v>4.5811152199139995</v>
      </c>
      <c r="H62" s="2">
        <v>17</v>
      </c>
    </row>
    <row r="63" spans="1:8" x14ac:dyDescent="0.25">
      <c r="A63" s="2">
        <f t="shared" ca="1" si="2"/>
        <v>60.66418123461689</v>
      </c>
      <c r="B63" s="2">
        <f t="shared" ca="1" si="3"/>
        <v>57.152449547415102</v>
      </c>
      <c r="C63" s="4">
        <f t="shared" si="7"/>
        <v>60</v>
      </c>
      <c r="D63" s="4">
        <f t="shared" si="4"/>
        <v>60</v>
      </c>
      <c r="E63" s="4">
        <v>43</v>
      </c>
      <c r="F63" s="2">
        <v>2</v>
      </c>
      <c r="G63" s="2">
        <f t="shared" si="6"/>
        <v>4.3629668761085707</v>
      </c>
      <c r="H63" s="2">
        <v>18</v>
      </c>
    </row>
    <row r="64" spans="1:8" x14ac:dyDescent="0.25">
      <c r="A64" s="2">
        <f t="shared" ca="1" si="2"/>
        <v>60.66418123461689</v>
      </c>
      <c r="B64" s="2">
        <f t="shared" ca="1" si="3"/>
        <v>60.447004284986164</v>
      </c>
      <c r="C64" s="4">
        <f t="shared" si="7"/>
        <v>60</v>
      </c>
      <c r="D64" s="4">
        <f t="shared" si="4"/>
        <v>60</v>
      </c>
      <c r="E64" s="4">
        <v>44</v>
      </c>
      <c r="F64" s="2">
        <v>-2</v>
      </c>
      <c r="G64" s="2">
        <f t="shared" si="6"/>
        <v>4.1552065486748289</v>
      </c>
      <c r="H64" s="2">
        <v>19</v>
      </c>
    </row>
    <row r="65" spans="1:8" x14ac:dyDescent="0.25">
      <c r="A65" s="2">
        <f t="shared" ca="1" si="2"/>
        <v>60.66418123461689</v>
      </c>
      <c r="B65" s="2">
        <f t="shared" ca="1" si="3"/>
        <v>63.695786641813065</v>
      </c>
      <c r="C65" s="4">
        <f t="shared" si="7"/>
        <v>60</v>
      </c>
      <c r="D65" s="4">
        <f t="shared" si="4"/>
        <v>60</v>
      </c>
      <c r="E65" s="4">
        <v>45</v>
      </c>
      <c r="F65" s="2">
        <v>2</v>
      </c>
      <c r="G65" s="2">
        <f t="shared" si="6"/>
        <v>3.9573395701665035</v>
      </c>
      <c r="H65" s="2">
        <v>20</v>
      </c>
    </row>
    <row r="66" spans="1:8" x14ac:dyDescent="0.25">
      <c r="A66" s="2">
        <f t="shared" ca="1" si="2"/>
        <v>60.66418123461689</v>
      </c>
      <c r="B66" s="2">
        <f t="shared" ca="1" si="3"/>
        <v>62.561682408937166</v>
      </c>
      <c r="C66" s="4">
        <f t="shared" si="7"/>
        <v>60</v>
      </c>
      <c r="D66" s="4">
        <f t="shared" si="4"/>
        <v>60</v>
      </c>
      <c r="E66" s="4">
        <v>46</v>
      </c>
      <c r="F66" s="2">
        <v>-2</v>
      </c>
      <c r="G66" s="2">
        <f t="shared" si="6"/>
        <v>3.7688948287300033</v>
      </c>
      <c r="H66" s="2">
        <v>21</v>
      </c>
    </row>
    <row r="67" spans="1:8" x14ac:dyDescent="0.25">
      <c r="A67" s="2">
        <f t="shared" ca="1" si="2"/>
        <v>60.66418123461689</v>
      </c>
      <c r="B67" s="2">
        <f t="shared" ca="1" si="3"/>
        <v>64.203006966473055</v>
      </c>
      <c r="C67" s="4">
        <f t="shared" si="7"/>
        <v>60</v>
      </c>
      <c r="D67" s="4">
        <f t="shared" si="4"/>
        <v>60</v>
      </c>
      <c r="E67" s="4">
        <v>47</v>
      </c>
      <c r="F67" s="2">
        <v>2</v>
      </c>
      <c r="G67" s="2">
        <f t="shared" si="6"/>
        <v>3.5894236464095268</v>
      </c>
      <c r="H67" s="2">
        <v>22</v>
      </c>
    </row>
    <row r="68" spans="1:8" x14ac:dyDescent="0.25">
      <c r="A68" s="2">
        <f t="shared" ca="1" si="2"/>
        <v>60.66418123461689</v>
      </c>
      <c r="B68" s="2">
        <f t="shared" ca="1" si="3"/>
        <v>60.717139383537344</v>
      </c>
      <c r="C68" s="4">
        <f t="shared" si="7"/>
        <v>60</v>
      </c>
      <c r="D68" s="4">
        <f t="shared" si="4"/>
        <v>60</v>
      </c>
      <c r="E68" s="4">
        <v>48</v>
      </c>
      <c r="F68" s="2">
        <v>-2</v>
      </c>
      <c r="G68" s="2">
        <f t="shared" si="6"/>
        <v>3.4184987108662157</v>
      </c>
      <c r="H68" s="2">
        <v>23</v>
      </c>
    </row>
    <row r="69" spans="1:8" x14ac:dyDescent="0.25">
      <c r="A69" s="2">
        <f t="shared" ca="1" si="2"/>
        <v>60.66418123461689</v>
      </c>
      <c r="B69" s="2">
        <f t="shared" ca="1" si="3"/>
        <v>61.033962565546013</v>
      </c>
      <c r="C69" s="4">
        <f t="shared" si="7"/>
        <v>60</v>
      </c>
      <c r="D69" s="4">
        <f t="shared" si="4"/>
        <v>60</v>
      </c>
      <c r="E69" s="4">
        <v>49</v>
      </c>
      <c r="F69" s="2">
        <v>2</v>
      </c>
      <c r="G69" s="2">
        <f t="shared" si="6"/>
        <v>3.2557130579678244</v>
      </c>
      <c r="H69" s="2">
        <v>24</v>
      </c>
    </row>
    <row r="70" spans="1:8" x14ac:dyDescent="0.25">
      <c r="A70" s="2">
        <f ca="1">AVERAGE($B$21:$B$70)</f>
        <v>60.66418123461689</v>
      </c>
      <c r="B70" s="2">
        <f ca="1">NORMINV(RAND(),D70,G70)</f>
        <v>59.162648899266955</v>
      </c>
      <c r="C70" s="4">
        <f t="shared" si="7"/>
        <v>60</v>
      </c>
      <c r="D70" s="4">
        <f>IF($E$2="yes",C70+F70*$C$2,C70)</f>
        <v>60</v>
      </c>
      <c r="E70" s="4">
        <v>50</v>
      </c>
      <c r="F70" s="2">
        <v>-2</v>
      </c>
      <c r="G70" s="2">
        <f t="shared" si="6"/>
        <v>3.1006791028264993</v>
      </c>
      <c r="H70" s="2">
        <v>25</v>
      </c>
    </row>
    <row r="71" spans="1:8" x14ac:dyDescent="0.25">
      <c r="A71" s="2">
        <f t="shared" ca="1" si="2"/>
        <v>60.66418123461689</v>
      </c>
      <c r="B71" s="2">
        <f ca="1">NORMINV(RAND(),D71,G71)</f>
        <v>59.361701978103298</v>
      </c>
      <c r="C71" s="4">
        <f t="shared" si="7"/>
        <v>60</v>
      </c>
      <c r="D71" s="4">
        <f>IF($E$2="yes",C71+F71*$C$2,C71)</f>
        <v>60</v>
      </c>
      <c r="E71" s="4">
        <v>51</v>
      </c>
      <c r="F71" s="2">
        <v>-6</v>
      </c>
      <c r="G71" s="2">
        <f t="shared" si="6"/>
        <v>2.9530277169776182</v>
      </c>
      <c r="H71" s="2">
        <v>26</v>
      </c>
    </row>
    <row r="72" spans="1:8" x14ac:dyDescent="0.25">
      <c r="A72" s="2">
        <f ca="1">AVERAGE($B$21:$B$70)</f>
        <v>60.66418123461689</v>
      </c>
      <c r="B72" s="2">
        <f ca="1">NORMINV(RAND(),D72,G72)</f>
        <v>59.536931345661344</v>
      </c>
      <c r="C72" s="4">
        <f t="shared" si="7"/>
        <v>60</v>
      </c>
      <c r="D72" s="4">
        <f>IF($E$2="yes",C72+F72*$C$2,C72)</f>
        <v>60</v>
      </c>
      <c r="E72" s="4">
        <v>52</v>
      </c>
      <c r="F72" s="2">
        <v>-10</v>
      </c>
      <c r="G72" s="2">
        <f t="shared" si="6"/>
        <v>2.8124073495024935</v>
      </c>
      <c r="H72" s="2">
        <v>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N6" sqref="N6"/>
    </sheetView>
  </sheetViews>
  <sheetFormatPr defaultRowHeight="15" x14ac:dyDescent="0.25"/>
  <cols>
    <col min="1" max="1" width="11.28515625" style="2" customWidth="1"/>
    <col min="2" max="2" width="9.140625" style="2"/>
    <col min="3" max="4" width="9" style="2" customWidth="1"/>
    <col min="5" max="5" width="17.85546875" style="2" customWidth="1"/>
    <col min="6" max="6" width="14.42578125" style="2" customWidth="1"/>
    <col min="7" max="7" width="10" style="2" customWidth="1"/>
    <col min="8" max="10" width="9.140625" style="2"/>
  </cols>
  <sheetData>
    <row r="1" spans="1:8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</row>
    <row r="2" spans="1:8" x14ac:dyDescent="0.25">
      <c r="A2" s="1" t="s">
        <v>5</v>
      </c>
      <c r="B2" s="1">
        <v>50</v>
      </c>
      <c r="C2" s="1">
        <v>10</v>
      </c>
      <c r="D2" s="1">
        <v>0</v>
      </c>
      <c r="E2" s="1" t="s">
        <v>6</v>
      </c>
      <c r="F2" s="1">
        <v>-1</v>
      </c>
    </row>
    <row r="3" spans="1:8" x14ac:dyDescent="0.25">
      <c r="A3" s="1" t="s">
        <v>16</v>
      </c>
      <c r="B3" s="1">
        <v>-18</v>
      </c>
      <c r="C3" s="1">
        <v>10</v>
      </c>
      <c r="D3" s="1">
        <v>0</v>
      </c>
      <c r="E3" s="3" t="s">
        <v>7</v>
      </c>
      <c r="F3" s="1"/>
    </row>
    <row r="4" spans="1:8" ht="30" x14ac:dyDescent="0.25">
      <c r="A4" s="2" t="s">
        <v>9</v>
      </c>
      <c r="B4" s="4" t="s">
        <v>10</v>
      </c>
      <c r="C4" s="5" t="s">
        <v>17</v>
      </c>
      <c r="D4" s="6" t="s">
        <v>18</v>
      </c>
      <c r="E4" s="4" t="s">
        <v>13</v>
      </c>
      <c r="F4" s="4" t="s">
        <v>14</v>
      </c>
      <c r="G4" s="6" t="s">
        <v>19</v>
      </c>
      <c r="H4" s="2">
        <v>1</v>
      </c>
    </row>
    <row r="5" spans="1:8" x14ac:dyDescent="0.25">
      <c r="A5" s="2">
        <f ca="1">AVERAGE($B$5:$B$54)</f>
        <v>41.387943519766502</v>
      </c>
      <c r="B5" s="2">
        <f ca="1">NORMINV(RAND(),D5,G5)</f>
        <v>50.391416349500084</v>
      </c>
      <c r="C5" s="2">
        <f t="shared" ref="C5:C15" si="0">C6-$D$2</f>
        <v>50</v>
      </c>
      <c r="D5" s="2">
        <f>IF($E$2="yes",C5+F5*$C$2,C5)</f>
        <v>50</v>
      </c>
      <c r="E5" s="4">
        <v>1</v>
      </c>
      <c r="F5" s="2">
        <v>2</v>
      </c>
      <c r="G5" s="2">
        <f>G6*$H$4</f>
        <v>10</v>
      </c>
    </row>
    <row r="6" spans="1:8" x14ac:dyDescent="0.25">
      <c r="A6" s="2">
        <f t="shared" ref="A6:A55" ca="1" si="1">AVERAGE($B$5:$B$54)</f>
        <v>41.387943519766502</v>
      </c>
      <c r="B6" s="2">
        <f t="shared" ref="B6:B53" ca="1" si="2">NORMINV(RAND(),D6,G6)</f>
        <v>49.971200060234594</v>
      </c>
      <c r="C6" s="2">
        <f t="shared" si="0"/>
        <v>50</v>
      </c>
      <c r="D6" s="2">
        <f t="shared" ref="D6:D53" si="3">IF($E$2="yes",C6+F6*$C$2,C6)</f>
        <v>50</v>
      </c>
      <c r="E6" s="4">
        <v>2</v>
      </c>
      <c r="F6" s="2">
        <v>-2</v>
      </c>
      <c r="G6" s="2">
        <f t="shared" ref="G6:G28" si="4">G7*$H$4</f>
        <v>10</v>
      </c>
    </row>
    <row r="7" spans="1:8" x14ac:dyDescent="0.25">
      <c r="A7" s="2">
        <f t="shared" ca="1" si="1"/>
        <v>41.387943519766502</v>
      </c>
      <c r="B7" s="2">
        <f t="shared" ca="1" si="2"/>
        <v>64.168990401899336</v>
      </c>
      <c r="C7" s="2">
        <f t="shared" si="0"/>
        <v>50</v>
      </c>
      <c r="D7" s="2">
        <f t="shared" si="3"/>
        <v>50</v>
      </c>
      <c r="E7" s="4">
        <v>3</v>
      </c>
      <c r="F7" s="2">
        <v>2</v>
      </c>
      <c r="G7" s="2">
        <f t="shared" si="4"/>
        <v>10</v>
      </c>
    </row>
    <row r="8" spans="1:8" x14ac:dyDescent="0.25">
      <c r="A8" s="2">
        <f t="shared" ca="1" si="1"/>
        <v>41.387943519766502</v>
      </c>
      <c r="B8" s="2">
        <f ca="1">NORMINV(RAND(),D8,G8)</f>
        <v>59.920942765328633</v>
      </c>
      <c r="C8" s="2">
        <f t="shared" si="0"/>
        <v>50</v>
      </c>
      <c r="D8" s="2">
        <f t="shared" si="3"/>
        <v>50</v>
      </c>
      <c r="E8" s="4">
        <v>4</v>
      </c>
      <c r="F8" s="2">
        <v>-2</v>
      </c>
      <c r="G8" s="2">
        <f t="shared" si="4"/>
        <v>10</v>
      </c>
    </row>
    <row r="9" spans="1:8" x14ac:dyDescent="0.25">
      <c r="A9" s="2">
        <f t="shared" ca="1" si="1"/>
        <v>41.387943519766502</v>
      </c>
      <c r="B9" s="2">
        <f t="shared" ca="1" si="2"/>
        <v>70.680026955953835</v>
      </c>
      <c r="C9" s="2">
        <f t="shared" si="0"/>
        <v>50</v>
      </c>
      <c r="D9" s="2">
        <f t="shared" si="3"/>
        <v>50</v>
      </c>
      <c r="E9" s="4">
        <v>5</v>
      </c>
      <c r="F9" s="2">
        <v>2</v>
      </c>
      <c r="G9" s="2">
        <f t="shared" si="4"/>
        <v>10</v>
      </c>
    </row>
    <row r="10" spans="1:8" x14ac:dyDescent="0.25">
      <c r="A10" s="2">
        <f t="shared" ca="1" si="1"/>
        <v>41.387943519766502</v>
      </c>
      <c r="B10" s="2">
        <f t="shared" ca="1" si="2"/>
        <v>44.932461453681327</v>
      </c>
      <c r="C10" s="2">
        <f t="shared" si="0"/>
        <v>50</v>
      </c>
      <c r="D10" s="2">
        <f t="shared" si="3"/>
        <v>50</v>
      </c>
      <c r="E10" s="4">
        <v>6</v>
      </c>
      <c r="F10" s="2">
        <v>-2</v>
      </c>
      <c r="G10" s="2">
        <f t="shared" si="4"/>
        <v>10</v>
      </c>
    </row>
    <row r="11" spans="1:8" x14ac:dyDescent="0.25">
      <c r="A11" s="2">
        <f t="shared" ca="1" si="1"/>
        <v>41.387943519766502</v>
      </c>
      <c r="B11" s="2">
        <f t="shared" ca="1" si="2"/>
        <v>41.091968823190285</v>
      </c>
      <c r="C11" s="2">
        <f t="shared" si="0"/>
        <v>50</v>
      </c>
      <c r="D11" s="2">
        <f t="shared" si="3"/>
        <v>50</v>
      </c>
      <c r="E11" s="4">
        <v>7</v>
      </c>
      <c r="F11" s="2">
        <v>2</v>
      </c>
      <c r="G11" s="2">
        <f t="shared" si="4"/>
        <v>10</v>
      </c>
    </row>
    <row r="12" spans="1:8" x14ac:dyDescent="0.25">
      <c r="A12" s="2">
        <f t="shared" ca="1" si="1"/>
        <v>41.387943519766502</v>
      </c>
      <c r="B12" s="2">
        <f t="shared" ca="1" si="2"/>
        <v>60.154002346858796</v>
      </c>
      <c r="C12" s="2">
        <f t="shared" si="0"/>
        <v>50</v>
      </c>
      <c r="D12" s="2">
        <f t="shared" si="3"/>
        <v>50</v>
      </c>
      <c r="E12" s="4">
        <v>8</v>
      </c>
      <c r="F12" s="2">
        <v>-2</v>
      </c>
      <c r="G12" s="2">
        <f t="shared" si="4"/>
        <v>10</v>
      </c>
    </row>
    <row r="13" spans="1:8" x14ac:dyDescent="0.25">
      <c r="A13" s="2">
        <f t="shared" ca="1" si="1"/>
        <v>41.387943519766502</v>
      </c>
      <c r="B13" s="2">
        <f t="shared" ca="1" si="2"/>
        <v>65.215442782589349</v>
      </c>
      <c r="C13" s="2">
        <f t="shared" si="0"/>
        <v>50</v>
      </c>
      <c r="D13" s="2">
        <f t="shared" si="3"/>
        <v>50</v>
      </c>
      <c r="E13" s="4">
        <v>9</v>
      </c>
      <c r="F13" s="2">
        <v>2</v>
      </c>
      <c r="G13" s="2">
        <f t="shared" si="4"/>
        <v>10</v>
      </c>
    </row>
    <row r="14" spans="1:8" x14ac:dyDescent="0.25">
      <c r="A14" s="2">
        <f t="shared" ca="1" si="1"/>
        <v>41.387943519766502</v>
      </c>
      <c r="B14" s="2">
        <f t="shared" ca="1" si="2"/>
        <v>46.688343780136982</v>
      </c>
      <c r="C14" s="2">
        <f t="shared" si="0"/>
        <v>50</v>
      </c>
      <c r="D14" s="2">
        <f t="shared" si="3"/>
        <v>50</v>
      </c>
      <c r="E14" s="4">
        <v>10</v>
      </c>
      <c r="F14" s="2">
        <v>-2</v>
      </c>
      <c r="G14" s="2">
        <f t="shared" si="4"/>
        <v>10</v>
      </c>
    </row>
    <row r="15" spans="1:8" x14ac:dyDescent="0.25">
      <c r="A15" s="2">
        <f t="shared" ca="1" si="1"/>
        <v>41.387943519766502</v>
      </c>
      <c r="B15" s="2">
        <f t="shared" ca="1" si="2"/>
        <v>66.278559915034776</v>
      </c>
      <c r="C15" s="2">
        <f t="shared" si="0"/>
        <v>50</v>
      </c>
      <c r="D15" s="2">
        <f t="shared" si="3"/>
        <v>50</v>
      </c>
      <c r="E15" s="4">
        <v>11</v>
      </c>
      <c r="F15" s="2">
        <v>2</v>
      </c>
      <c r="G15" s="2">
        <f t="shared" si="4"/>
        <v>10</v>
      </c>
    </row>
    <row r="16" spans="1:8" x14ac:dyDescent="0.25">
      <c r="A16" s="2">
        <f t="shared" ca="1" si="1"/>
        <v>41.387943519766502</v>
      </c>
      <c r="B16" s="2">
        <f t="shared" ca="1" si="2"/>
        <v>44.852738481044462</v>
      </c>
      <c r="C16" s="2">
        <f>C17-$D$2</f>
        <v>50</v>
      </c>
      <c r="D16" s="2">
        <f t="shared" si="3"/>
        <v>50</v>
      </c>
      <c r="E16" s="4">
        <v>12</v>
      </c>
      <c r="F16" s="2">
        <v>-2</v>
      </c>
      <c r="G16" s="2">
        <f t="shared" si="4"/>
        <v>10</v>
      </c>
    </row>
    <row r="17" spans="1:9" x14ac:dyDescent="0.25">
      <c r="A17" s="2">
        <f t="shared" ca="1" si="1"/>
        <v>41.387943519766502</v>
      </c>
      <c r="B17" s="2">
        <f t="shared" ca="1" si="2"/>
        <v>55.278967113869825</v>
      </c>
      <c r="C17" s="2">
        <f>B2</f>
        <v>50</v>
      </c>
      <c r="D17" s="2">
        <f t="shared" si="3"/>
        <v>50</v>
      </c>
      <c r="E17" s="4">
        <v>13</v>
      </c>
      <c r="F17" s="2">
        <v>2</v>
      </c>
      <c r="G17" s="2">
        <f t="shared" si="4"/>
        <v>10</v>
      </c>
    </row>
    <row r="18" spans="1:9" x14ac:dyDescent="0.25">
      <c r="A18" s="2">
        <f t="shared" ca="1" si="1"/>
        <v>41.387943519766502</v>
      </c>
      <c r="B18" s="2">
        <f t="shared" ca="1" si="2"/>
        <v>61.986027819556796</v>
      </c>
      <c r="C18" s="2">
        <f>C17+$D$2</f>
        <v>50</v>
      </c>
      <c r="D18" s="2">
        <f t="shared" si="3"/>
        <v>50</v>
      </c>
      <c r="E18" s="4">
        <v>14</v>
      </c>
      <c r="F18" s="2">
        <v>-2</v>
      </c>
      <c r="G18" s="2">
        <f t="shared" si="4"/>
        <v>10</v>
      </c>
    </row>
    <row r="19" spans="1:9" x14ac:dyDescent="0.25">
      <c r="A19" s="2">
        <f t="shared" ca="1" si="1"/>
        <v>41.387943519766502</v>
      </c>
      <c r="B19" s="2">
        <f t="shared" ca="1" si="2"/>
        <v>35.097243865871803</v>
      </c>
      <c r="C19" s="2">
        <f t="shared" ref="C19:C29" si="5">C18+$D$2</f>
        <v>50</v>
      </c>
      <c r="D19" s="2">
        <f t="shared" si="3"/>
        <v>50</v>
      </c>
      <c r="E19" s="4">
        <v>15</v>
      </c>
      <c r="F19" s="2">
        <v>2</v>
      </c>
      <c r="G19" s="2">
        <f t="shared" si="4"/>
        <v>10</v>
      </c>
    </row>
    <row r="20" spans="1:9" x14ac:dyDescent="0.25">
      <c r="A20" s="2">
        <f t="shared" ca="1" si="1"/>
        <v>41.387943519766502</v>
      </c>
      <c r="B20" s="2">
        <f t="shared" ca="1" si="2"/>
        <v>53.05539481640055</v>
      </c>
      <c r="C20" s="2">
        <f t="shared" si="5"/>
        <v>50</v>
      </c>
      <c r="D20" s="2">
        <f t="shared" si="3"/>
        <v>50</v>
      </c>
      <c r="E20" s="4">
        <v>16</v>
      </c>
      <c r="F20" s="2">
        <v>-2</v>
      </c>
      <c r="G20" s="2">
        <f t="shared" si="4"/>
        <v>10</v>
      </c>
    </row>
    <row r="21" spans="1:9" x14ac:dyDescent="0.25">
      <c r="A21" s="2">
        <f t="shared" ca="1" si="1"/>
        <v>41.387943519766502</v>
      </c>
      <c r="B21" s="2">
        <f t="shared" ca="1" si="2"/>
        <v>58.355717559418714</v>
      </c>
      <c r="C21" s="2">
        <f t="shared" si="5"/>
        <v>50</v>
      </c>
      <c r="D21" s="2">
        <f t="shared" si="3"/>
        <v>50</v>
      </c>
      <c r="E21" s="4">
        <v>17</v>
      </c>
      <c r="F21" s="2">
        <v>2</v>
      </c>
      <c r="G21" s="2">
        <f t="shared" si="4"/>
        <v>10</v>
      </c>
    </row>
    <row r="22" spans="1:9" x14ac:dyDescent="0.25">
      <c r="A22" s="2">
        <f t="shared" ca="1" si="1"/>
        <v>41.387943519766502</v>
      </c>
      <c r="B22" s="2">
        <f t="shared" ca="1" si="2"/>
        <v>55.727324528535618</v>
      </c>
      <c r="C22" s="2">
        <f t="shared" si="5"/>
        <v>50</v>
      </c>
      <c r="D22" s="2">
        <f t="shared" si="3"/>
        <v>50</v>
      </c>
      <c r="E22" s="4">
        <v>18</v>
      </c>
      <c r="F22" s="2">
        <v>-2</v>
      </c>
      <c r="G22" s="2">
        <f t="shared" si="4"/>
        <v>10</v>
      </c>
    </row>
    <row r="23" spans="1:9" x14ac:dyDescent="0.25">
      <c r="A23" s="2">
        <f t="shared" ca="1" si="1"/>
        <v>41.387943519766502</v>
      </c>
      <c r="B23" s="2">
        <f t="shared" ca="1" si="2"/>
        <v>45.234692863920898</v>
      </c>
      <c r="C23" s="2">
        <f t="shared" si="5"/>
        <v>50</v>
      </c>
      <c r="D23" s="2">
        <f t="shared" si="3"/>
        <v>50</v>
      </c>
      <c r="E23" s="4">
        <v>19</v>
      </c>
      <c r="F23" s="2">
        <v>2</v>
      </c>
      <c r="G23" s="2">
        <f t="shared" si="4"/>
        <v>10</v>
      </c>
    </row>
    <row r="24" spans="1:9" x14ac:dyDescent="0.25">
      <c r="A24" s="2">
        <f t="shared" ca="1" si="1"/>
        <v>41.387943519766502</v>
      </c>
      <c r="B24" s="2">
        <f t="shared" ca="1" si="2"/>
        <v>34.294873153544877</v>
      </c>
      <c r="C24" s="2">
        <f t="shared" si="5"/>
        <v>50</v>
      </c>
      <c r="D24" s="2">
        <f t="shared" si="3"/>
        <v>50</v>
      </c>
      <c r="E24" s="4">
        <v>20</v>
      </c>
      <c r="F24" s="2">
        <v>-2</v>
      </c>
      <c r="G24" s="2">
        <f t="shared" si="4"/>
        <v>10</v>
      </c>
    </row>
    <row r="25" spans="1:9" x14ac:dyDescent="0.25">
      <c r="A25" s="2">
        <f t="shared" ca="1" si="1"/>
        <v>41.387943519766502</v>
      </c>
      <c r="B25" s="2">
        <f t="shared" ca="1" si="2"/>
        <v>52.285404245546573</v>
      </c>
      <c r="C25" s="2">
        <f t="shared" si="5"/>
        <v>50</v>
      </c>
      <c r="D25" s="2">
        <f t="shared" si="3"/>
        <v>50</v>
      </c>
      <c r="E25" s="4">
        <v>21</v>
      </c>
      <c r="F25" s="2">
        <v>2</v>
      </c>
      <c r="G25" s="2">
        <f t="shared" si="4"/>
        <v>10</v>
      </c>
    </row>
    <row r="26" spans="1:9" x14ac:dyDescent="0.25">
      <c r="A26" s="2">
        <f t="shared" ca="1" si="1"/>
        <v>41.387943519766502</v>
      </c>
      <c r="B26" s="2">
        <f t="shared" ca="1" si="2"/>
        <v>44.255911346917181</v>
      </c>
      <c r="C26" s="2">
        <f t="shared" si="5"/>
        <v>50</v>
      </c>
      <c r="D26" s="2">
        <f t="shared" si="3"/>
        <v>50</v>
      </c>
      <c r="E26" s="4">
        <v>22</v>
      </c>
      <c r="F26" s="2">
        <v>-2</v>
      </c>
      <c r="G26" s="2">
        <f t="shared" si="4"/>
        <v>10</v>
      </c>
    </row>
    <row r="27" spans="1:9" x14ac:dyDescent="0.25">
      <c r="A27" s="2">
        <f t="shared" ca="1" si="1"/>
        <v>41.387943519766502</v>
      </c>
      <c r="B27" s="2">
        <f t="shared" ca="1" si="2"/>
        <v>47.180839151881869</v>
      </c>
      <c r="C27" s="2">
        <f t="shared" si="5"/>
        <v>50</v>
      </c>
      <c r="D27" s="2">
        <f t="shared" si="3"/>
        <v>50</v>
      </c>
      <c r="E27" s="4">
        <v>23</v>
      </c>
      <c r="F27" s="2">
        <v>2</v>
      </c>
      <c r="G27" s="2">
        <f t="shared" si="4"/>
        <v>10</v>
      </c>
    </row>
    <row r="28" spans="1:9" x14ac:dyDescent="0.25">
      <c r="A28" s="2">
        <f t="shared" ca="1" si="1"/>
        <v>41.387943519766502</v>
      </c>
      <c r="B28" s="2">
        <f t="shared" ca="1" si="2"/>
        <v>44.908531954636331</v>
      </c>
      <c r="C28" s="2">
        <f t="shared" si="5"/>
        <v>50</v>
      </c>
      <c r="D28" s="2">
        <f t="shared" si="3"/>
        <v>50</v>
      </c>
      <c r="E28" s="4">
        <v>24</v>
      </c>
      <c r="F28" s="2">
        <v>-2</v>
      </c>
      <c r="G28" s="2">
        <f t="shared" si="4"/>
        <v>10</v>
      </c>
    </row>
    <row r="29" spans="1:9" x14ac:dyDescent="0.25">
      <c r="A29" s="2">
        <f t="shared" ca="1" si="1"/>
        <v>41.387943519766502</v>
      </c>
      <c r="B29" s="2">
        <f t="shared" ca="1" si="2"/>
        <v>37.641339035729217</v>
      </c>
      <c r="C29" s="2">
        <f t="shared" si="5"/>
        <v>50</v>
      </c>
      <c r="D29" s="2">
        <f t="shared" si="3"/>
        <v>50</v>
      </c>
      <c r="E29" s="4">
        <v>25</v>
      </c>
      <c r="F29" s="2">
        <v>2</v>
      </c>
      <c r="G29" s="2">
        <f>C2</f>
        <v>10</v>
      </c>
    </row>
    <row r="30" spans="1:9" x14ac:dyDescent="0.25">
      <c r="A30" s="2">
        <f t="shared" ca="1" si="1"/>
        <v>41.387943519766502</v>
      </c>
      <c r="B30" s="2">
        <f t="shared" ca="1" si="2"/>
        <v>40.961464212237786</v>
      </c>
      <c r="C30" s="2">
        <f>C29+$B$3</f>
        <v>32</v>
      </c>
      <c r="D30" s="2">
        <f t="shared" si="3"/>
        <v>32</v>
      </c>
      <c r="E30" s="4">
        <v>26</v>
      </c>
      <c r="F30" s="2">
        <v>-2</v>
      </c>
      <c r="G30" s="1">
        <f>C3</f>
        <v>10</v>
      </c>
      <c r="H30" s="2">
        <v>1</v>
      </c>
      <c r="I30" s="2">
        <f>C29+$D$3+(B3-B2)/2</f>
        <v>16</v>
      </c>
    </row>
    <row r="31" spans="1:9" x14ac:dyDescent="0.25">
      <c r="A31" s="2">
        <f t="shared" ca="1" si="1"/>
        <v>41.387943519766502</v>
      </c>
      <c r="B31" s="2">
        <f t="shared" ca="1" si="2"/>
        <v>18.610516610664185</v>
      </c>
      <c r="C31" s="2">
        <f>C30</f>
        <v>32</v>
      </c>
      <c r="D31" s="2">
        <f t="shared" si="3"/>
        <v>32</v>
      </c>
      <c r="E31" s="4">
        <v>27</v>
      </c>
      <c r="F31" s="2">
        <v>2</v>
      </c>
      <c r="G31" s="2">
        <f>G30*$H$4^-1</f>
        <v>10</v>
      </c>
      <c r="H31" s="2">
        <v>2</v>
      </c>
    </row>
    <row r="32" spans="1:9" x14ac:dyDescent="0.25">
      <c r="A32" s="2">
        <f t="shared" ca="1" si="1"/>
        <v>41.387943519766502</v>
      </c>
      <c r="B32" s="2">
        <f t="shared" ca="1" si="2"/>
        <v>45.314392793956756</v>
      </c>
      <c r="C32" s="2">
        <f t="shared" ref="C32:C56" si="6">C31</f>
        <v>32</v>
      </c>
      <c r="D32" s="2">
        <f t="shared" si="3"/>
        <v>32</v>
      </c>
      <c r="E32" s="4">
        <v>28</v>
      </c>
      <c r="F32" s="2">
        <v>-2</v>
      </c>
      <c r="G32" s="2">
        <f t="shared" ref="G32:G56" si="7">G31*$H$4^-1</f>
        <v>10</v>
      </c>
      <c r="H32" s="2">
        <v>3</v>
      </c>
    </row>
    <row r="33" spans="1:8" x14ac:dyDescent="0.25">
      <c r="A33" s="2">
        <f t="shared" ca="1" si="1"/>
        <v>41.387943519766502</v>
      </c>
      <c r="B33" s="2">
        <f t="shared" ca="1" si="2"/>
        <v>33.073309444096772</v>
      </c>
      <c r="C33" s="2">
        <f t="shared" si="6"/>
        <v>32</v>
      </c>
      <c r="D33" s="2">
        <f t="shared" si="3"/>
        <v>32</v>
      </c>
      <c r="E33" s="4">
        <v>29</v>
      </c>
      <c r="F33" s="2">
        <v>2</v>
      </c>
      <c r="G33" s="2">
        <f t="shared" si="7"/>
        <v>10</v>
      </c>
      <c r="H33" s="2">
        <v>4</v>
      </c>
    </row>
    <row r="34" spans="1:8" x14ac:dyDescent="0.25">
      <c r="A34" s="2">
        <f t="shared" ca="1" si="1"/>
        <v>41.387943519766502</v>
      </c>
      <c r="B34" s="2">
        <f t="shared" ca="1" si="2"/>
        <v>19.566195191125786</v>
      </c>
      <c r="C34" s="2">
        <f t="shared" si="6"/>
        <v>32</v>
      </c>
      <c r="D34" s="2">
        <f t="shared" si="3"/>
        <v>32</v>
      </c>
      <c r="E34" s="4">
        <v>30</v>
      </c>
      <c r="F34" s="2">
        <v>-2</v>
      </c>
      <c r="G34" s="2">
        <f t="shared" si="7"/>
        <v>10</v>
      </c>
      <c r="H34" s="2">
        <v>5</v>
      </c>
    </row>
    <row r="35" spans="1:8" x14ac:dyDescent="0.25">
      <c r="A35" s="2">
        <f t="shared" ca="1" si="1"/>
        <v>41.387943519766502</v>
      </c>
      <c r="B35" s="2">
        <f t="shared" ca="1" si="2"/>
        <v>42.053471523004447</v>
      </c>
      <c r="C35" s="2">
        <f t="shared" si="6"/>
        <v>32</v>
      </c>
      <c r="D35" s="2">
        <f t="shared" si="3"/>
        <v>32</v>
      </c>
      <c r="E35" s="4">
        <v>31</v>
      </c>
      <c r="F35" s="2">
        <v>2</v>
      </c>
      <c r="G35" s="2">
        <f t="shared" si="7"/>
        <v>10</v>
      </c>
      <c r="H35" s="2">
        <v>6</v>
      </c>
    </row>
    <row r="36" spans="1:8" x14ac:dyDescent="0.25">
      <c r="A36" s="2">
        <f t="shared" ca="1" si="1"/>
        <v>41.387943519766502</v>
      </c>
      <c r="B36" s="2">
        <f t="shared" ca="1" si="2"/>
        <v>32.992869567120437</v>
      </c>
      <c r="C36" s="2">
        <f t="shared" si="6"/>
        <v>32</v>
      </c>
      <c r="D36" s="2">
        <f t="shared" si="3"/>
        <v>32</v>
      </c>
      <c r="E36" s="4">
        <v>32</v>
      </c>
      <c r="F36" s="2">
        <v>-2</v>
      </c>
      <c r="G36" s="2">
        <f t="shared" si="7"/>
        <v>10</v>
      </c>
      <c r="H36" s="2">
        <v>7</v>
      </c>
    </row>
    <row r="37" spans="1:8" x14ac:dyDescent="0.25">
      <c r="A37" s="2">
        <f t="shared" ca="1" si="1"/>
        <v>41.387943519766502</v>
      </c>
      <c r="B37" s="2">
        <f t="shared" ca="1" si="2"/>
        <v>31.210039899999039</v>
      </c>
      <c r="C37" s="2">
        <f t="shared" si="6"/>
        <v>32</v>
      </c>
      <c r="D37" s="2">
        <f t="shared" si="3"/>
        <v>32</v>
      </c>
      <c r="E37" s="4">
        <v>33</v>
      </c>
      <c r="F37" s="2">
        <v>2</v>
      </c>
      <c r="G37" s="2">
        <f t="shared" si="7"/>
        <v>10</v>
      </c>
      <c r="H37" s="2">
        <v>8</v>
      </c>
    </row>
    <row r="38" spans="1:8" x14ac:dyDescent="0.25">
      <c r="A38" s="2">
        <f t="shared" ca="1" si="1"/>
        <v>41.387943519766502</v>
      </c>
      <c r="B38" s="2">
        <f t="shared" ca="1" si="2"/>
        <v>19.992395325742887</v>
      </c>
      <c r="C38" s="2">
        <f t="shared" si="6"/>
        <v>32</v>
      </c>
      <c r="D38" s="2">
        <f t="shared" si="3"/>
        <v>32</v>
      </c>
      <c r="E38" s="4">
        <v>34</v>
      </c>
      <c r="F38" s="2">
        <v>-2</v>
      </c>
      <c r="G38" s="2">
        <f t="shared" si="7"/>
        <v>10</v>
      </c>
      <c r="H38" s="2">
        <v>9</v>
      </c>
    </row>
    <row r="39" spans="1:8" x14ac:dyDescent="0.25">
      <c r="A39" s="2">
        <f t="shared" ca="1" si="1"/>
        <v>41.387943519766502</v>
      </c>
      <c r="B39" s="2">
        <f t="shared" ca="1" si="2"/>
        <v>33.615326024344817</v>
      </c>
      <c r="C39" s="2">
        <f t="shared" si="6"/>
        <v>32</v>
      </c>
      <c r="D39" s="2">
        <f t="shared" si="3"/>
        <v>32</v>
      </c>
      <c r="E39" s="4">
        <v>35</v>
      </c>
      <c r="F39" s="2">
        <v>2</v>
      </c>
      <c r="G39" s="2">
        <f t="shared" si="7"/>
        <v>10</v>
      </c>
      <c r="H39" s="2">
        <v>10</v>
      </c>
    </row>
    <row r="40" spans="1:8" x14ac:dyDescent="0.25">
      <c r="A40" s="2">
        <f t="shared" ca="1" si="1"/>
        <v>41.387943519766502</v>
      </c>
      <c r="B40" s="2">
        <f t="shared" ca="1" si="2"/>
        <v>18.712807000135953</v>
      </c>
      <c r="C40" s="2">
        <f t="shared" si="6"/>
        <v>32</v>
      </c>
      <c r="D40" s="2">
        <f t="shared" si="3"/>
        <v>32</v>
      </c>
      <c r="E40" s="4">
        <v>36</v>
      </c>
      <c r="F40" s="2">
        <v>-2</v>
      </c>
      <c r="G40" s="2">
        <f t="shared" si="7"/>
        <v>10</v>
      </c>
      <c r="H40" s="2">
        <v>11</v>
      </c>
    </row>
    <row r="41" spans="1:8" x14ac:dyDescent="0.25">
      <c r="A41" s="2">
        <f t="shared" ca="1" si="1"/>
        <v>41.387943519766502</v>
      </c>
      <c r="B41" s="2">
        <f t="shared" ca="1" si="2"/>
        <v>36.23428561006547</v>
      </c>
      <c r="C41" s="2">
        <f t="shared" si="6"/>
        <v>32</v>
      </c>
      <c r="D41" s="2">
        <f t="shared" si="3"/>
        <v>32</v>
      </c>
      <c r="E41" s="4">
        <v>37</v>
      </c>
      <c r="F41" s="2">
        <v>2</v>
      </c>
      <c r="G41" s="2">
        <f t="shared" si="7"/>
        <v>10</v>
      </c>
      <c r="H41" s="2">
        <v>12</v>
      </c>
    </row>
    <row r="42" spans="1:8" x14ac:dyDescent="0.25">
      <c r="A42" s="2">
        <f t="shared" ca="1" si="1"/>
        <v>41.387943519766502</v>
      </c>
      <c r="B42" s="2">
        <f t="shared" ca="1" si="2"/>
        <v>28.999759112226677</v>
      </c>
      <c r="C42" s="2">
        <f t="shared" si="6"/>
        <v>32</v>
      </c>
      <c r="D42" s="2">
        <f t="shared" si="3"/>
        <v>32</v>
      </c>
      <c r="E42" s="4">
        <v>38</v>
      </c>
      <c r="F42" s="2">
        <v>-2</v>
      </c>
      <c r="G42" s="2">
        <f t="shared" si="7"/>
        <v>10</v>
      </c>
      <c r="H42" s="2">
        <v>13</v>
      </c>
    </row>
    <row r="43" spans="1:8" x14ac:dyDescent="0.25">
      <c r="A43" s="2">
        <f t="shared" ca="1" si="1"/>
        <v>41.387943519766502</v>
      </c>
      <c r="B43" s="2">
        <f t="shared" ca="1" si="2"/>
        <v>41.072030748719584</v>
      </c>
      <c r="C43" s="2">
        <f t="shared" si="6"/>
        <v>32</v>
      </c>
      <c r="D43" s="2">
        <f t="shared" si="3"/>
        <v>32</v>
      </c>
      <c r="E43" s="4">
        <v>39</v>
      </c>
      <c r="F43" s="2">
        <v>2</v>
      </c>
      <c r="G43" s="2">
        <f t="shared" si="7"/>
        <v>10</v>
      </c>
      <c r="H43" s="2">
        <v>14</v>
      </c>
    </row>
    <row r="44" spans="1:8" x14ac:dyDescent="0.25">
      <c r="A44" s="2">
        <f t="shared" ca="1" si="1"/>
        <v>41.387943519766502</v>
      </c>
      <c r="B44" s="2">
        <f t="shared" ca="1" si="2"/>
        <v>28.833169371081038</v>
      </c>
      <c r="C44" s="2">
        <f t="shared" si="6"/>
        <v>32</v>
      </c>
      <c r="D44" s="2">
        <f t="shared" si="3"/>
        <v>32</v>
      </c>
      <c r="E44" s="4">
        <v>40</v>
      </c>
      <c r="F44" s="2">
        <v>-2</v>
      </c>
      <c r="G44" s="2">
        <f t="shared" si="7"/>
        <v>10</v>
      </c>
      <c r="H44" s="2">
        <v>15</v>
      </c>
    </row>
    <row r="45" spans="1:8" x14ac:dyDescent="0.25">
      <c r="A45" s="2">
        <f t="shared" ca="1" si="1"/>
        <v>41.387943519766502</v>
      </c>
      <c r="B45" s="2">
        <f t="shared" ca="1" si="2"/>
        <v>46.565983099835513</v>
      </c>
      <c r="C45" s="2">
        <f t="shared" si="6"/>
        <v>32</v>
      </c>
      <c r="D45" s="2">
        <f t="shared" si="3"/>
        <v>32</v>
      </c>
      <c r="E45" s="4">
        <v>41</v>
      </c>
      <c r="F45" s="2">
        <v>2</v>
      </c>
      <c r="G45" s="2">
        <f t="shared" si="7"/>
        <v>10</v>
      </c>
      <c r="H45" s="2">
        <v>16</v>
      </c>
    </row>
    <row r="46" spans="1:8" x14ac:dyDescent="0.25">
      <c r="A46" s="2">
        <f t="shared" ca="1" si="1"/>
        <v>41.387943519766502</v>
      </c>
      <c r="B46" s="2">
        <f t="shared" ca="1" si="2"/>
        <v>22.016646460123315</v>
      </c>
      <c r="C46" s="2">
        <f t="shared" si="6"/>
        <v>32</v>
      </c>
      <c r="D46" s="2">
        <f t="shared" si="3"/>
        <v>32</v>
      </c>
      <c r="E46" s="4">
        <v>42</v>
      </c>
      <c r="F46" s="2">
        <v>-2</v>
      </c>
      <c r="G46" s="2">
        <f t="shared" si="7"/>
        <v>10</v>
      </c>
      <c r="H46" s="2">
        <v>17</v>
      </c>
    </row>
    <row r="47" spans="1:8" x14ac:dyDescent="0.25">
      <c r="A47" s="2">
        <f t="shared" ca="1" si="1"/>
        <v>41.387943519766502</v>
      </c>
      <c r="B47" s="2">
        <f t="shared" ca="1" si="2"/>
        <v>13.681191779787913</v>
      </c>
      <c r="C47" s="2">
        <f t="shared" si="6"/>
        <v>32</v>
      </c>
      <c r="D47" s="2">
        <f t="shared" si="3"/>
        <v>32</v>
      </c>
      <c r="E47" s="4">
        <v>43</v>
      </c>
      <c r="F47" s="2">
        <v>2</v>
      </c>
      <c r="G47" s="2">
        <f t="shared" si="7"/>
        <v>10</v>
      </c>
      <c r="H47" s="2">
        <v>18</v>
      </c>
    </row>
    <row r="48" spans="1:8" x14ac:dyDescent="0.25">
      <c r="A48" s="2">
        <f t="shared" ca="1" si="1"/>
        <v>41.387943519766502</v>
      </c>
      <c r="B48" s="2">
        <f t="shared" ca="1" si="2"/>
        <v>31.515673922316111</v>
      </c>
      <c r="C48" s="2">
        <f t="shared" si="6"/>
        <v>32</v>
      </c>
      <c r="D48" s="2">
        <f t="shared" si="3"/>
        <v>32</v>
      </c>
      <c r="E48" s="4">
        <v>44</v>
      </c>
      <c r="F48" s="2">
        <v>-2</v>
      </c>
      <c r="G48" s="2">
        <f t="shared" si="7"/>
        <v>10</v>
      </c>
      <c r="H48" s="2">
        <v>19</v>
      </c>
    </row>
    <row r="49" spans="1:8" x14ac:dyDescent="0.25">
      <c r="A49" s="2">
        <f t="shared" ca="1" si="1"/>
        <v>41.387943519766502</v>
      </c>
      <c r="B49" s="2">
        <f t="shared" ca="1" si="2"/>
        <v>13.446789485090985</v>
      </c>
      <c r="C49" s="2">
        <f t="shared" si="6"/>
        <v>32</v>
      </c>
      <c r="D49" s="2">
        <f t="shared" si="3"/>
        <v>32</v>
      </c>
      <c r="E49" s="4">
        <v>45</v>
      </c>
      <c r="F49" s="2">
        <v>2</v>
      </c>
      <c r="G49" s="2">
        <f t="shared" si="7"/>
        <v>10</v>
      </c>
      <c r="H49" s="2">
        <v>20</v>
      </c>
    </row>
    <row r="50" spans="1:8" x14ac:dyDescent="0.25">
      <c r="A50" s="2">
        <f t="shared" ca="1" si="1"/>
        <v>41.387943519766502</v>
      </c>
      <c r="B50" s="2">
        <f t="shared" ca="1" si="2"/>
        <v>31.737779287265031</v>
      </c>
      <c r="C50" s="2">
        <f t="shared" si="6"/>
        <v>32</v>
      </c>
      <c r="D50" s="2">
        <f t="shared" si="3"/>
        <v>32</v>
      </c>
      <c r="E50" s="4">
        <v>46</v>
      </c>
      <c r="F50" s="2">
        <v>-2</v>
      </c>
      <c r="G50" s="2">
        <f t="shared" si="7"/>
        <v>10</v>
      </c>
      <c r="H50" s="2">
        <v>21</v>
      </c>
    </row>
    <row r="51" spans="1:8" x14ac:dyDescent="0.25">
      <c r="A51" s="2">
        <f t="shared" ca="1" si="1"/>
        <v>41.387943519766502</v>
      </c>
      <c r="B51" s="2">
        <f t="shared" ca="1" si="2"/>
        <v>20.216435803998905</v>
      </c>
      <c r="C51" s="2">
        <f t="shared" si="6"/>
        <v>32</v>
      </c>
      <c r="D51" s="2">
        <f t="shared" si="3"/>
        <v>32</v>
      </c>
      <c r="E51" s="4">
        <v>47</v>
      </c>
      <c r="F51" s="2">
        <v>2</v>
      </c>
      <c r="G51" s="2">
        <f t="shared" si="7"/>
        <v>10</v>
      </c>
      <c r="H51" s="2">
        <v>22</v>
      </c>
    </row>
    <row r="52" spans="1:8" x14ac:dyDescent="0.25">
      <c r="A52" s="2">
        <f t="shared" ca="1" si="1"/>
        <v>41.387943519766502</v>
      </c>
      <c r="B52" s="2">
        <f t="shared" ca="1" si="2"/>
        <v>40.260291001600052</v>
      </c>
      <c r="C52" s="2">
        <f t="shared" si="6"/>
        <v>32</v>
      </c>
      <c r="D52" s="2">
        <f t="shared" si="3"/>
        <v>32</v>
      </c>
      <c r="E52" s="4">
        <v>48</v>
      </c>
      <c r="F52" s="2">
        <v>-2</v>
      </c>
      <c r="G52" s="2">
        <f t="shared" si="7"/>
        <v>10</v>
      </c>
      <c r="H52" s="2">
        <v>23</v>
      </c>
    </row>
    <row r="53" spans="1:8" x14ac:dyDescent="0.25">
      <c r="A53" s="2">
        <f t="shared" ca="1" si="1"/>
        <v>41.387943519766502</v>
      </c>
      <c r="B53" s="2">
        <f t="shared" ca="1" si="2"/>
        <v>38.300396065441852</v>
      </c>
      <c r="C53" s="2">
        <f t="shared" si="6"/>
        <v>32</v>
      </c>
      <c r="D53" s="2">
        <f t="shared" si="3"/>
        <v>32</v>
      </c>
      <c r="E53" s="4">
        <v>49</v>
      </c>
      <c r="F53" s="2">
        <v>2</v>
      </c>
      <c r="G53" s="2">
        <f t="shared" si="7"/>
        <v>10</v>
      </c>
      <c r="H53" s="2">
        <v>24</v>
      </c>
    </row>
    <row r="54" spans="1:8" x14ac:dyDescent="0.25">
      <c r="A54" s="2">
        <f ca="1">AVERAGE($B$5:$B$54)</f>
        <v>41.387943519766502</v>
      </c>
      <c r="B54" s="2">
        <f ca="1">NORMINV(RAND(),D54,G54)</f>
        <v>50.765595077061761</v>
      </c>
      <c r="C54" s="2">
        <f t="shared" si="6"/>
        <v>32</v>
      </c>
      <c r="D54" s="2">
        <f>IF($E$2="yes",C54+F54*$C$2,C54)</f>
        <v>32</v>
      </c>
      <c r="E54" s="4">
        <v>50</v>
      </c>
      <c r="F54" s="2">
        <v>-2</v>
      </c>
      <c r="G54" s="2">
        <f t="shared" si="7"/>
        <v>10</v>
      </c>
      <c r="H54" s="2">
        <v>25</v>
      </c>
    </row>
    <row r="55" spans="1:8" x14ac:dyDescent="0.25">
      <c r="A55" s="2">
        <f t="shared" ca="1" si="1"/>
        <v>41.387943519766502</v>
      </c>
      <c r="B55" s="2">
        <f ca="1">NORMINV(RAND(),D55,G55)</f>
        <v>35.607721591864838</v>
      </c>
      <c r="C55" s="2">
        <f t="shared" si="6"/>
        <v>32</v>
      </c>
      <c r="D55" s="2">
        <f>IF($E$2="yes",C55+F55*$C$2,C55)</f>
        <v>32</v>
      </c>
      <c r="E55" s="4">
        <v>51</v>
      </c>
      <c r="F55" s="2">
        <v>-6</v>
      </c>
      <c r="G55" s="2">
        <f t="shared" si="7"/>
        <v>10</v>
      </c>
      <c r="H55" s="2">
        <v>26</v>
      </c>
    </row>
    <row r="56" spans="1:8" x14ac:dyDescent="0.25">
      <c r="A56" s="2">
        <f ca="1">AVERAGE($B$5:$B$54)</f>
        <v>41.387943519766502</v>
      </c>
      <c r="B56" s="2">
        <f ca="1">NORMINV(RAND(),D56,G56)</f>
        <v>30.40392213949735</v>
      </c>
      <c r="C56" s="2">
        <f t="shared" si="6"/>
        <v>32</v>
      </c>
      <c r="D56" s="2">
        <f>IF($E$2="yes",C56+F56*$C$2,C56)</f>
        <v>32</v>
      </c>
      <c r="E56" s="4">
        <v>52</v>
      </c>
      <c r="F56" s="2">
        <v>-10</v>
      </c>
      <c r="G56" s="2">
        <f t="shared" si="7"/>
        <v>10</v>
      </c>
      <c r="H56" s="2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I12" sqref="I12"/>
    </sheetView>
  </sheetViews>
  <sheetFormatPr defaultRowHeight="15" x14ac:dyDescent="0.25"/>
  <cols>
    <col min="1" max="1" width="11.28515625" style="2" customWidth="1"/>
    <col min="2" max="3" width="9.140625" style="2"/>
    <col min="4" max="4" width="10.140625" style="2" customWidth="1"/>
    <col min="5" max="5" width="17.85546875" style="2" customWidth="1"/>
    <col min="6" max="6" width="14.42578125" style="2" customWidth="1"/>
    <col min="7" max="8" width="9.140625" style="2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1">
        <v>60</v>
      </c>
      <c r="C2" s="1">
        <v>20</v>
      </c>
      <c r="D2" s="1">
        <v>0</v>
      </c>
      <c r="E2" s="1" t="s">
        <v>6</v>
      </c>
      <c r="F2" s="1">
        <v>0</v>
      </c>
    </row>
    <row r="3" spans="1:6" x14ac:dyDescent="0.25">
      <c r="A3" s="1" t="s">
        <v>20</v>
      </c>
      <c r="B3" s="1">
        <v>0</v>
      </c>
      <c r="C3" s="1">
        <v>20</v>
      </c>
      <c r="D3" s="1">
        <v>0</v>
      </c>
      <c r="E3" s="3" t="s">
        <v>7</v>
      </c>
      <c r="F3" s="1"/>
    </row>
    <row r="19" spans="1:8" x14ac:dyDescent="0.25">
      <c r="G19" s="2" t="s">
        <v>8</v>
      </c>
    </row>
    <row r="20" spans="1:8" x14ac:dyDescent="0.25">
      <c r="A20" s="2" t="s">
        <v>9</v>
      </c>
      <c r="B20" s="4" t="s">
        <v>10</v>
      </c>
      <c r="C20" s="4" t="s">
        <v>11</v>
      </c>
      <c r="D20" s="2" t="s">
        <v>12</v>
      </c>
      <c r="E20" s="4" t="s">
        <v>13</v>
      </c>
      <c r="F20" s="4" t="s">
        <v>14</v>
      </c>
      <c r="G20" s="2" t="s">
        <v>15</v>
      </c>
      <c r="H20" s="2">
        <v>1.05</v>
      </c>
    </row>
    <row r="21" spans="1:8" x14ac:dyDescent="0.25">
      <c r="A21" s="2">
        <f ca="1">AVERAGE($B$21:$B$70)</f>
        <v>57.537261913890895</v>
      </c>
      <c r="B21" s="2">
        <f ca="1">NORMINV(RAND(),D21,G21)</f>
        <v>104.41918097961999</v>
      </c>
      <c r="C21" s="4">
        <f t="shared" ref="C21:C31" si="0">C22-$D$2</f>
        <v>60</v>
      </c>
      <c r="D21" s="4">
        <f>IF($E$2="yes",C21+F21*$C$2,C21)</f>
        <v>60</v>
      </c>
      <c r="E21" s="4">
        <v>1</v>
      </c>
      <c r="F21" s="2">
        <v>2</v>
      </c>
      <c r="G21" s="2">
        <f t="shared" ref="G21:G42" si="1">G22*$H$20^(-1*$F$2)</f>
        <v>20</v>
      </c>
    </row>
    <row r="22" spans="1:8" x14ac:dyDescent="0.25">
      <c r="A22" s="2">
        <f t="shared" ref="A22:A71" ca="1" si="2">AVERAGE($B$21:$B$70)</f>
        <v>57.537261913890895</v>
      </c>
      <c r="B22" s="2">
        <f t="shared" ref="B22:B69" ca="1" si="3">NORMINV(RAND(),D22,G22)</f>
        <v>72.091056012225621</v>
      </c>
      <c r="C22" s="4">
        <f t="shared" si="0"/>
        <v>60</v>
      </c>
      <c r="D22" s="4">
        <f t="shared" ref="D22:D69" si="4">IF($E$2="yes",C22+F22*$C$2,C22)</f>
        <v>60</v>
      </c>
      <c r="E22" s="4">
        <v>2</v>
      </c>
      <c r="F22" s="2">
        <v>-2</v>
      </c>
      <c r="G22" s="2">
        <f t="shared" si="1"/>
        <v>20</v>
      </c>
    </row>
    <row r="23" spans="1:8" x14ac:dyDescent="0.25">
      <c r="A23" s="2">
        <f t="shared" ca="1" si="2"/>
        <v>57.537261913890895</v>
      </c>
      <c r="B23" s="2">
        <f t="shared" ca="1" si="3"/>
        <v>37.186103488691202</v>
      </c>
      <c r="C23" s="4">
        <f t="shared" si="0"/>
        <v>60</v>
      </c>
      <c r="D23" s="4">
        <f t="shared" si="4"/>
        <v>60</v>
      </c>
      <c r="E23" s="4">
        <v>3</v>
      </c>
      <c r="F23" s="2">
        <v>2</v>
      </c>
      <c r="G23" s="2">
        <f t="shared" si="1"/>
        <v>20</v>
      </c>
    </row>
    <row r="24" spans="1:8" x14ac:dyDescent="0.25">
      <c r="A24" s="2">
        <f t="shared" ca="1" si="2"/>
        <v>57.537261913890895</v>
      </c>
      <c r="B24" s="2">
        <f ca="1">NORMINV(RAND(),D24,G24)</f>
        <v>58.8589130490532</v>
      </c>
      <c r="C24" s="4">
        <f t="shared" si="0"/>
        <v>60</v>
      </c>
      <c r="D24" s="4">
        <f t="shared" si="4"/>
        <v>60</v>
      </c>
      <c r="E24" s="4">
        <v>4</v>
      </c>
      <c r="F24" s="2">
        <v>-2</v>
      </c>
      <c r="G24" s="2">
        <f t="shared" si="1"/>
        <v>20</v>
      </c>
    </row>
    <row r="25" spans="1:8" x14ac:dyDescent="0.25">
      <c r="A25" s="2">
        <f t="shared" ca="1" si="2"/>
        <v>57.537261913890895</v>
      </c>
      <c r="B25" s="2">
        <f t="shared" ca="1" si="3"/>
        <v>62.618365066223795</v>
      </c>
      <c r="C25" s="4">
        <f t="shared" si="0"/>
        <v>60</v>
      </c>
      <c r="D25" s="4">
        <f t="shared" si="4"/>
        <v>60</v>
      </c>
      <c r="E25" s="4">
        <v>5</v>
      </c>
      <c r="F25" s="2">
        <v>2</v>
      </c>
      <c r="G25" s="2">
        <f t="shared" si="1"/>
        <v>20</v>
      </c>
    </row>
    <row r="26" spans="1:8" x14ac:dyDescent="0.25">
      <c r="A26" s="2">
        <f t="shared" ca="1" si="2"/>
        <v>57.537261913890895</v>
      </c>
      <c r="B26" s="2">
        <f t="shared" ca="1" si="3"/>
        <v>53.108594251371386</v>
      </c>
      <c r="C26" s="4">
        <f t="shared" si="0"/>
        <v>60</v>
      </c>
      <c r="D26" s="4">
        <f t="shared" si="4"/>
        <v>60</v>
      </c>
      <c r="E26" s="4">
        <v>6</v>
      </c>
      <c r="F26" s="2">
        <v>-2</v>
      </c>
      <c r="G26" s="2">
        <f t="shared" si="1"/>
        <v>20</v>
      </c>
    </row>
    <row r="27" spans="1:8" x14ac:dyDescent="0.25">
      <c r="A27" s="2">
        <f t="shared" ca="1" si="2"/>
        <v>57.537261913890895</v>
      </c>
      <c r="B27" s="2">
        <f t="shared" ca="1" si="3"/>
        <v>23.452407334851571</v>
      </c>
      <c r="C27" s="4">
        <f t="shared" si="0"/>
        <v>60</v>
      </c>
      <c r="D27" s="4">
        <f t="shared" si="4"/>
        <v>60</v>
      </c>
      <c r="E27" s="4">
        <v>7</v>
      </c>
      <c r="F27" s="2">
        <v>2</v>
      </c>
      <c r="G27" s="2">
        <f t="shared" si="1"/>
        <v>20</v>
      </c>
    </row>
    <row r="28" spans="1:8" x14ac:dyDescent="0.25">
      <c r="A28" s="2">
        <f t="shared" ca="1" si="2"/>
        <v>57.537261913890895</v>
      </c>
      <c r="B28" s="2">
        <f t="shared" ca="1" si="3"/>
        <v>56.456620149656594</v>
      </c>
      <c r="C28" s="4">
        <f t="shared" si="0"/>
        <v>60</v>
      </c>
      <c r="D28" s="4">
        <f t="shared" si="4"/>
        <v>60</v>
      </c>
      <c r="E28" s="4">
        <v>8</v>
      </c>
      <c r="F28" s="2">
        <v>-2</v>
      </c>
      <c r="G28" s="2">
        <f t="shared" si="1"/>
        <v>20</v>
      </c>
    </row>
    <row r="29" spans="1:8" x14ac:dyDescent="0.25">
      <c r="A29" s="2">
        <f t="shared" ca="1" si="2"/>
        <v>57.537261913890895</v>
      </c>
      <c r="B29" s="2">
        <f t="shared" ca="1" si="3"/>
        <v>30.994410671015622</v>
      </c>
      <c r="C29" s="4">
        <f t="shared" si="0"/>
        <v>60</v>
      </c>
      <c r="D29" s="4">
        <f t="shared" si="4"/>
        <v>60</v>
      </c>
      <c r="E29" s="4">
        <v>9</v>
      </c>
      <c r="F29" s="2">
        <v>2</v>
      </c>
      <c r="G29" s="2">
        <f t="shared" si="1"/>
        <v>20</v>
      </c>
    </row>
    <row r="30" spans="1:8" x14ac:dyDescent="0.25">
      <c r="A30" s="2">
        <f t="shared" ca="1" si="2"/>
        <v>57.537261913890895</v>
      </c>
      <c r="B30" s="2">
        <f t="shared" ca="1" si="3"/>
        <v>103.12534793680186</v>
      </c>
      <c r="C30" s="4">
        <f t="shared" si="0"/>
        <v>60</v>
      </c>
      <c r="D30" s="4">
        <f t="shared" si="4"/>
        <v>60</v>
      </c>
      <c r="E30" s="4">
        <v>10</v>
      </c>
      <c r="F30" s="2">
        <v>-2</v>
      </c>
      <c r="G30" s="2">
        <f t="shared" si="1"/>
        <v>20</v>
      </c>
    </row>
    <row r="31" spans="1:8" x14ac:dyDescent="0.25">
      <c r="A31" s="2">
        <f t="shared" ca="1" si="2"/>
        <v>57.537261913890895</v>
      </c>
      <c r="B31" s="2">
        <f t="shared" ca="1" si="3"/>
        <v>67.489967278053527</v>
      </c>
      <c r="C31" s="4">
        <f t="shared" si="0"/>
        <v>60</v>
      </c>
      <c r="D31" s="4">
        <f t="shared" si="4"/>
        <v>60</v>
      </c>
      <c r="E31" s="4">
        <v>11</v>
      </c>
      <c r="F31" s="2">
        <v>2</v>
      </c>
      <c r="G31" s="2">
        <f t="shared" si="1"/>
        <v>20</v>
      </c>
    </row>
    <row r="32" spans="1:8" x14ac:dyDescent="0.25">
      <c r="A32" s="2">
        <f t="shared" ca="1" si="2"/>
        <v>57.537261913890895</v>
      </c>
      <c r="B32" s="2">
        <f t="shared" ca="1" si="3"/>
        <v>71.810289171441553</v>
      </c>
      <c r="C32" s="4">
        <f>C33-$D$2</f>
        <v>60</v>
      </c>
      <c r="D32" s="4">
        <f t="shared" si="4"/>
        <v>60</v>
      </c>
      <c r="E32" s="4">
        <v>12</v>
      </c>
      <c r="F32" s="2">
        <v>-2</v>
      </c>
      <c r="G32" s="2">
        <f t="shared" si="1"/>
        <v>20</v>
      </c>
    </row>
    <row r="33" spans="1:9" x14ac:dyDescent="0.25">
      <c r="A33" s="2">
        <f t="shared" ca="1" si="2"/>
        <v>57.537261913890895</v>
      </c>
      <c r="B33" s="2">
        <f t="shared" ca="1" si="3"/>
        <v>75.966819736343055</v>
      </c>
      <c r="C33" s="4">
        <f>B2</f>
        <v>60</v>
      </c>
      <c r="D33" s="4">
        <f t="shared" si="4"/>
        <v>60</v>
      </c>
      <c r="E33" s="4">
        <v>13</v>
      </c>
      <c r="F33" s="2">
        <v>2</v>
      </c>
      <c r="G33" s="2">
        <f t="shared" si="1"/>
        <v>20</v>
      </c>
    </row>
    <row r="34" spans="1:9" x14ac:dyDescent="0.25">
      <c r="A34" s="2">
        <f t="shared" ca="1" si="2"/>
        <v>57.537261913890895</v>
      </c>
      <c r="B34" s="2">
        <f t="shared" ca="1" si="3"/>
        <v>76.228865637803096</v>
      </c>
      <c r="C34" s="4">
        <f>C33+$D$2</f>
        <v>60</v>
      </c>
      <c r="D34" s="4">
        <f t="shared" si="4"/>
        <v>60</v>
      </c>
      <c r="E34" s="4">
        <v>14</v>
      </c>
      <c r="F34" s="2">
        <v>-2</v>
      </c>
      <c r="G34" s="2">
        <f t="shared" si="1"/>
        <v>20</v>
      </c>
    </row>
    <row r="35" spans="1:9" x14ac:dyDescent="0.25">
      <c r="A35" s="2">
        <f t="shared" ca="1" si="2"/>
        <v>57.537261913890895</v>
      </c>
      <c r="B35" s="2">
        <f t="shared" ca="1" si="3"/>
        <v>32.680373702394064</v>
      </c>
      <c r="C35" s="4">
        <f t="shared" ref="C35:C45" si="5">C34+$D$2</f>
        <v>60</v>
      </c>
      <c r="D35" s="4">
        <f t="shared" si="4"/>
        <v>60</v>
      </c>
      <c r="E35" s="4">
        <v>15</v>
      </c>
      <c r="F35" s="2">
        <v>2</v>
      </c>
      <c r="G35" s="2">
        <f t="shared" si="1"/>
        <v>20</v>
      </c>
    </row>
    <row r="36" spans="1:9" x14ac:dyDescent="0.25">
      <c r="A36" s="2">
        <f t="shared" ca="1" si="2"/>
        <v>57.537261913890895</v>
      </c>
      <c r="B36" s="2">
        <f t="shared" ca="1" si="3"/>
        <v>28.280902141498821</v>
      </c>
      <c r="C36" s="4">
        <f t="shared" si="5"/>
        <v>60</v>
      </c>
      <c r="D36" s="4">
        <f t="shared" si="4"/>
        <v>60</v>
      </c>
      <c r="E36" s="4">
        <v>16</v>
      </c>
      <c r="F36" s="2">
        <v>-2</v>
      </c>
      <c r="G36" s="2">
        <f t="shared" si="1"/>
        <v>20</v>
      </c>
    </row>
    <row r="37" spans="1:9" x14ac:dyDescent="0.25">
      <c r="A37" s="2">
        <f t="shared" ca="1" si="2"/>
        <v>57.537261913890895</v>
      </c>
      <c r="B37" s="2">
        <f t="shared" ca="1" si="3"/>
        <v>84.831626369335353</v>
      </c>
      <c r="C37" s="4">
        <f t="shared" si="5"/>
        <v>60</v>
      </c>
      <c r="D37" s="4">
        <f t="shared" si="4"/>
        <v>60</v>
      </c>
      <c r="E37" s="4">
        <v>17</v>
      </c>
      <c r="F37" s="2">
        <v>2</v>
      </c>
      <c r="G37" s="2">
        <f t="shared" si="1"/>
        <v>20</v>
      </c>
    </row>
    <row r="38" spans="1:9" x14ac:dyDescent="0.25">
      <c r="A38" s="2">
        <f t="shared" ca="1" si="2"/>
        <v>57.537261913890895</v>
      </c>
      <c r="B38" s="2">
        <f t="shared" ca="1" si="3"/>
        <v>71.167769558057884</v>
      </c>
      <c r="C38" s="4">
        <f t="shared" si="5"/>
        <v>60</v>
      </c>
      <c r="D38" s="4">
        <f t="shared" si="4"/>
        <v>60</v>
      </c>
      <c r="E38" s="4">
        <v>18</v>
      </c>
      <c r="F38" s="2">
        <v>-2</v>
      </c>
      <c r="G38" s="2">
        <f t="shared" si="1"/>
        <v>20</v>
      </c>
    </row>
    <row r="39" spans="1:9" x14ac:dyDescent="0.25">
      <c r="A39" s="2">
        <f t="shared" ca="1" si="2"/>
        <v>57.537261913890895</v>
      </c>
      <c r="B39" s="2">
        <f t="shared" ca="1" si="3"/>
        <v>55.314678839169837</v>
      </c>
      <c r="C39" s="4">
        <f t="shared" si="5"/>
        <v>60</v>
      </c>
      <c r="D39" s="4">
        <f t="shared" si="4"/>
        <v>60</v>
      </c>
      <c r="E39" s="4">
        <v>19</v>
      </c>
      <c r="F39" s="2">
        <v>2</v>
      </c>
      <c r="G39" s="2">
        <f t="shared" si="1"/>
        <v>20</v>
      </c>
    </row>
    <row r="40" spans="1:9" x14ac:dyDescent="0.25">
      <c r="A40" s="2">
        <f t="shared" ca="1" si="2"/>
        <v>57.537261913890895</v>
      </c>
      <c r="B40" s="2">
        <f t="shared" ca="1" si="3"/>
        <v>34.107211448123209</v>
      </c>
      <c r="C40" s="4">
        <f t="shared" si="5"/>
        <v>60</v>
      </c>
      <c r="D40" s="4">
        <f t="shared" si="4"/>
        <v>60</v>
      </c>
      <c r="E40" s="4">
        <v>20</v>
      </c>
      <c r="F40" s="2">
        <v>-2</v>
      </c>
      <c r="G40" s="2">
        <f t="shared" si="1"/>
        <v>20</v>
      </c>
    </row>
    <row r="41" spans="1:9" x14ac:dyDescent="0.25">
      <c r="A41" s="2">
        <f t="shared" ca="1" si="2"/>
        <v>57.537261913890895</v>
      </c>
      <c r="B41" s="2">
        <f t="shared" ca="1" si="3"/>
        <v>59.68181798628612</v>
      </c>
      <c r="C41" s="4">
        <f t="shared" si="5"/>
        <v>60</v>
      </c>
      <c r="D41" s="4">
        <f t="shared" si="4"/>
        <v>60</v>
      </c>
      <c r="E41" s="4">
        <v>21</v>
      </c>
      <c r="F41" s="2">
        <v>2</v>
      </c>
      <c r="G41" s="2">
        <f t="shared" si="1"/>
        <v>20</v>
      </c>
    </row>
    <row r="42" spans="1:9" x14ac:dyDescent="0.25">
      <c r="A42" s="2">
        <f t="shared" ca="1" si="2"/>
        <v>57.537261913890895</v>
      </c>
      <c r="B42" s="2">
        <f t="shared" ca="1" si="3"/>
        <v>60.742451476814537</v>
      </c>
      <c r="C42" s="4">
        <f t="shared" si="5"/>
        <v>60</v>
      </c>
      <c r="D42" s="4">
        <f t="shared" si="4"/>
        <v>60</v>
      </c>
      <c r="E42" s="4">
        <v>22</v>
      </c>
      <c r="F42" s="2">
        <v>-2</v>
      </c>
      <c r="G42" s="2">
        <f t="shared" si="1"/>
        <v>20</v>
      </c>
    </row>
    <row r="43" spans="1:9" x14ac:dyDescent="0.25">
      <c r="A43" s="2">
        <f t="shared" ca="1" si="2"/>
        <v>57.537261913890895</v>
      </c>
      <c r="B43" s="2">
        <f t="shared" ca="1" si="3"/>
        <v>70.530361755997433</v>
      </c>
      <c r="C43" s="4">
        <f t="shared" si="5"/>
        <v>60</v>
      </c>
      <c r="D43" s="4">
        <f t="shared" si="4"/>
        <v>60</v>
      </c>
      <c r="E43" s="4">
        <v>23</v>
      </c>
      <c r="F43" s="2">
        <v>2</v>
      </c>
      <c r="G43" s="2">
        <f>G44*$H$20^(-1*$F$2)</f>
        <v>20</v>
      </c>
    </row>
    <row r="44" spans="1:9" x14ac:dyDescent="0.25">
      <c r="A44" s="2">
        <f t="shared" ca="1" si="2"/>
        <v>57.537261913890895</v>
      </c>
      <c r="B44" s="2">
        <f t="shared" ca="1" si="3"/>
        <v>60.468655409524608</v>
      </c>
      <c r="C44" s="4">
        <f t="shared" si="5"/>
        <v>60</v>
      </c>
      <c r="D44" s="4">
        <f t="shared" si="4"/>
        <v>60</v>
      </c>
      <c r="E44" s="4">
        <v>24</v>
      </c>
      <c r="F44" s="2">
        <v>-2</v>
      </c>
      <c r="G44" s="2">
        <f>G45*$H$20^(-1*$F$2)</f>
        <v>20</v>
      </c>
    </row>
    <row r="45" spans="1:9" x14ac:dyDescent="0.25">
      <c r="A45" s="2">
        <f t="shared" ca="1" si="2"/>
        <v>57.537261913890895</v>
      </c>
      <c r="B45" s="2">
        <f t="shared" ca="1" si="3"/>
        <v>27.593407253939219</v>
      </c>
      <c r="C45" s="4">
        <f t="shared" si="5"/>
        <v>60</v>
      </c>
      <c r="D45" s="4">
        <f t="shared" si="4"/>
        <v>60</v>
      </c>
      <c r="E45" s="4">
        <v>25</v>
      </c>
      <c r="F45" s="2">
        <v>2</v>
      </c>
      <c r="G45" s="2">
        <f>C2</f>
        <v>20</v>
      </c>
    </row>
    <row r="46" spans="1:9" x14ac:dyDescent="0.25">
      <c r="A46" s="2">
        <f t="shared" ca="1" si="2"/>
        <v>57.537261913890895</v>
      </c>
      <c r="B46" s="2">
        <f t="shared" ca="1" si="3"/>
        <v>42.332633445978175</v>
      </c>
      <c r="C46" s="4">
        <f>C45+B3+$D$3</f>
        <v>60</v>
      </c>
      <c r="D46" s="4">
        <f t="shared" si="4"/>
        <v>60</v>
      </c>
      <c r="E46" s="4">
        <v>26</v>
      </c>
      <c r="F46" s="2">
        <v>-2</v>
      </c>
      <c r="G46" s="1">
        <f>C3</f>
        <v>20</v>
      </c>
      <c r="H46" s="2">
        <v>1</v>
      </c>
      <c r="I46">
        <f>C45+$D$3+(B3-B2)/2</f>
        <v>30</v>
      </c>
    </row>
    <row r="47" spans="1:9" x14ac:dyDescent="0.25">
      <c r="A47" s="2">
        <f t="shared" ca="1" si="2"/>
        <v>57.537261913890895</v>
      </c>
      <c r="B47" s="2">
        <f t="shared" ca="1" si="3"/>
        <v>63.286873982576758</v>
      </c>
      <c r="C47" s="4">
        <f>C46+$D$3</f>
        <v>60</v>
      </c>
      <c r="D47" s="4">
        <f t="shared" si="4"/>
        <v>60</v>
      </c>
      <c r="E47" s="4">
        <v>27</v>
      </c>
      <c r="F47" s="2">
        <v>2</v>
      </c>
      <c r="G47" s="2">
        <f t="shared" ref="G47:G72" si="6">G46*$H$20^$F$2</f>
        <v>20</v>
      </c>
      <c r="H47" s="2">
        <v>2</v>
      </c>
    </row>
    <row r="48" spans="1:9" x14ac:dyDescent="0.25">
      <c r="A48" s="2">
        <f t="shared" ca="1" si="2"/>
        <v>57.537261913890895</v>
      </c>
      <c r="B48" s="2">
        <f t="shared" ca="1" si="3"/>
        <v>62.873683593502349</v>
      </c>
      <c r="C48" s="4">
        <f t="shared" ref="C48:C72" si="7">C47+$D$3</f>
        <v>60</v>
      </c>
      <c r="D48" s="4">
        <f t="shared" si="4"/>
        <v>60</v>
      </c>
      <c r="E48" s="4">
        <v>28</v>
      </c>
      <c r="F48" s="2">
        <v>-2</v>
      </c>
      <c r="G48" s="2">
        <f t="shared" si="6"/>
        <v>20</v>
      </c>
      <c r="H48" s="2">
        <v>3</v>
      </c>
    </row>
    <row r="49" spans="1:8" x14ac:dyDescent="0.25">
      <c r="A49" s="2">
        <f t="shared" ca="1" si="2"/>
        <v>57.537261913890895</v>
      </c>
      <c r="B49" s="2">
        <f t="shared" ca="1" si="3"/>
        <v>51.67230408857867</v>
      </c>
      <c r="C49" s="4">
        <f t="shared" si="7"/>
        <v>60</v>
      </c>
      <c r="D49" s="4">
        <f t="shared" si="4"/>
        <v>60</v>
      </c>
      <c r="E49" s="4">
        <v>29</v>
      </c>
      <c r="F49" s="2">
        <v>2</v>
      </c>
      <c r="G49" s="2">
        <f t="shared" si="6"/>
        <v>20</v>
      </c>
      <c r="H49" s="2">
        <v>4</v>
      </c>
    </row>
    <row r="50" spans="1:8" x14ac:dyDescent="0.25">
      <c r="A50" s="2">
        <f t="shared" ca="1" si="2"/>
        <v>57.537261913890895</v>
      </c>
      <c r="B50" s="2">
        <f t="shared" ca="1" si="3"/>
        <v>77.169782351178327</v>
      </c>
      <c r="C50" s="4">
        <f t="shared" si="7"/>
        <v>60</v>
      </c>
      <c r="D50" s="4">
        <f t="shared" si="4"/>
        <v>60</v>
      </c>
      <c r="E50" s="4">
        <v>30</v>
      </c>
      <c r="F50" s="2">
        <v>-2</v>
      </c>
      <c r="G50" s="2">
        <f t="shared" si="6"/>
        <v>20</v>
      </c>
      <c r="H50" s="2">
        <v>5</v>
      </c>
    </row>
    <row r="51" spans="1:8" x14ac:dyDescent="0.25">
      <c r="A51" s="2">
        <f t="shared" ca="1" si="2"/>
        <v>57.537261913890895</v>
      </c>
      <c r="B51" s="2">
        <f t="shared" ca="1" si="3"/>
        <v>83.637361452545946</v>
      </c>
      <c r="C51" s="4">
        <f t="shared" si="7"/>
        <v>60</v>
      </c>
      <c r="D51" s="4">
        <f t="shared" si="4"/>
        <v>60</v>
      </c>
      <c r="E51" s="4">
        <v>31</v>
      </c>
      <c r="F51" s="2">
        <v>2</v>
      </c>
      <c r="G51" s="2">
        <f t="shared" si="6"/>
        <v>20</v>
      </c>
      <c r="H51" s="2">
        <v>6</v>
      </c>
    </row>
    <row r="52" spans="1:8" x14ac:dyDescent="0.25">
      <c r="A52" s="2">
        <f t="shared" ca="1" si="2"/>
        <v>57.537261913890895</v>
      </c>
      <c r="B52" s="2">
        <f t="shared" ca="1" si="3"/>
        <v>54.430437671350631</v>
      </c>
      <c r="C52" s="4">
        <f t="shared" si="7"/>
        <v>60</v>
      </c>
      <c r="D52" s="4">
        <f t="shared" si="4"/>
        <v>60</v>
      </c>
      <c r="E52" s="4">
        <v>32</v>
      </c>
      <c r="F52" s="2">
        <v>-2</v>
      </c>
      <c r="G52" s="2">
        <f t="shared" si="6"/>
        <v>20</v>
      </c>
      <c r="H52" s="2">
        <v>7</v>
      </c>
    </row>
    <row r="53" spans="1:8" x14ac:dyDescent="0.25">
      <c r="A53" s="2">
        <f t="shared" ca="1" si="2"/>
        <v>57.537261913890895</v>
      </c>
      <c r="B53" s="2">
        <f t="shared" ca="1" si="3"/>
        <v>65.503459482299945</v>
      </c>
      <c r="C53" s="4">
        <f t="shared" si="7"/>
        <v>60</v>
      </c>
      <c r="D53" s="4">
        <f t="shared" si="4"/>
        <v>60</v>
      </c>
      <c r="E53" s="4">
        <v>33</v>
      </c>
      <c r="F53" s="2">
        <v>2</v>
      </c>
      <c r="G53" s="2">
        <f t="shared" si="6"/>
        <v>20</v>
      </c>
      <c r="H53" s="2">
        <v>8</v>
      </c>
    </row>
    <row r="54" spans="1:8" x14ac:dyDescent="0.25">
      <c r="A54" s="2">
        <f t="shared" ca="1" si="2"/>
        <v>57.537261913890895</v>
      </c>
      <c r="B54" s="2">
        <f t="shared" ca="1" si="3"/>
        <v>48.757819837521588</v>
      </c>
      <c r="C54" s="4">
        <f t="shared" si="7"/>
        <v>60</v>
      </c>
      <c r="D54" s="4">
        <f t="shared" si="4"/>
        <v>60</v>
      </c>
      <c r="E54" s="4">
        <v>34</v>
      </c>
      <c r="F54" s="2">
        <v>-2</v>
      </c>
      <c r="G54" s="2">
        <f t="shared" si="6"/>
        <v>20</v>
      </c>
      <c r="H54" s="2">
        <v>9</v>
      </c>
    </row>
    <row r="55" spans="1:8" x14ac:dyDescent="0.25">
      <c r="A55" s="2">
        <f t="shared" ca="1" si="2"/>
        <v>57.537261913890895</v>
      </c>
      <c r="B55" s="2">
        <f t="shared" ca="1" si="3"/>
        <v>45.21876017657884</v>
      </c>
      <c r="C55" s="4">
        <f t="shared" si="7"/>
        <v>60</v>
      </c>
      <c r="D55" s="4">
        <f t="shared" si="4"/>
        <v>60</v>
      </c>
      <c r="E55" s="4">
        <v>35</v>
      </c>
      <c r="F55" s="2">
        <v>2</v>
      </c>
      <c r="G55" s="2">
        <f t="shared" si="6"/>
        <v>20</v>
      </c>
      <c r="H55" s="2">
        <v>10</v>
      </c>
    </row>
    <row r="56" spans="1:8" x14ac:dyDescent="0.25">
      <c r="A56" s="2">
        <f t="shared" ca="1" si="2"/>
        <v>57.537261913890895</v>
      </c>
      <c r="B56" s="2">
        <f t="shared" ca="1" si="3"/>
        <v>61.64880241060672</v>
      </c>
      <c r="C56" s="4">
        <f t="shared" si="7"/>
        <v>60</v>
      </c>
      <c r="D56" s="4">
        <f t="shared" si="4"/>
        <v>60</v>
      </c>
      <c r="E56" s="4">
        <v>36</v>
      </c>
      <c r="F56" s="2">
        <v>-2</v>
      </c>
      <c r="G56" s="2">
        <f t="shared" si="6"/>
        <v>20</v>
      </c>
      <c r="H56" s="2">
        <v>11</v>
      </c>
    </row>
    <row r="57" spans="1:8" x14ac:dyDescent="0.25">
      <c r="A57" s="2">
        <f t="shared" ca="1" si="2"/>
        <v>57.537261913890895</v>
      </c>
      <c r="B57" s="2">
        <f t="shared" ca="1" si="3"/>
        <v>61.812959542840026</v>
      </c>
      <c r="C57" s="4">
        <f t="shared" si="7"/>
        <v>60</v>
      </c>
      <c r="D57" s="4">
        <f t="shared" si="4"/>
        <v>60</v>
      </c>
      <c r="E57" s="4">
        <v>37</v>
      </c>
      <c r="F57" s="2">
        <v>2</v>
      </c>
      <c r="G57" s="2">
        <f t="shared" si="6"/>
        <v>20</v>
      </c>
      <c r="H57" s="2">
        <v>12</v>
      </c>
    </row>
    <row r="58" spans="1:8" x14ac:dyDescent="0.25">
      <c r="A58" s="2">
        <f t="shared" ca="1" si="2"/>
        <v>57.537261913890895</v>
      </c>
      <c r="B58" s="2">
        <f t="shared" ca="1" si="3"/>
        <v>53.414168269565309</v>
      </c>
      <c r="C58" s="4">
        <f t="shared" si="7"/>
        <v>60</v>
      </c>
      <c r="D58" s="4">
        <f t="shared" si="4"/>
        <v>60</v>
      </c>
      <c r="E58" s="4">
        <v>38</v>
      </c>
      <c r="F58" s="2">
        <v>-2</v>
      </c>
      <c r="G58" s="2">
        <f t="shared" si="6"/>
        <v>20</v>
      </c>
      <c r="H58" s="2">
        <v>13</v>
      </c>
    </row>
    <row r="59" spans="1:8" x14ac:dyDescent="0.25">
      <c r="A59" s="2">
        <f t="shared" ca="1" si="2"/>
        <v>57.537261913890895</v>
      </c>
      <c r="B59" s="2">
        <f t="shared" ca="1" si="3"/>
        <v>13.511354546932566</v>
      </c>
      <c r="C59" s="4">
        <f t="shared" si="7"/>
        <v>60</v>
      </c>
      <c r="D59" s="4">
        <f t="shared" si="4"/>
        <v>60</v>
      </c>
      <c r="E59" s="4">
        <v>39</v>
      </c>
      <c r="F59" s="2">
        <v>2</v>
      </c>
      <c r="G59" s="2">
        <f t="shared" si="6"/>
        <v>20</v>
      </c>
      <c r="H59" s="2">
        <v>14</v>
      </c>
    </row>
    <row r="60" spans="1:8" x14ac:dyDescent="0.25">
      <c r="A60" s="2">
        <f t="shared" ca="1" si="2"/>
        <v>57.537261913890895</v>
      </c>
      <c r="B60" s="2">
        <f t="shared" ca="1" si="3"/>
        <v>59.162437141303641</v>
      </c>
      <c r="C60" s="4">
        <f t="shared" si="7"/>
        <v>60</v>
      </c>
      <c r="D60" s="4">
        <f t="shared" si="4"/>
        <v>60</v>
      </c>
      <c r="E60" s="4">
        <v>40</v>
      </c>
      <c r="F60" s="2">
        <v>-2</v>
      </c>
      <c r="G60" s="2">
        <f t="shared" si="6"/>
        <v>20</v>
      </c>
      <c r="H60" s="2">
        <v>15</v>
      </c>
    </row>
    <row r="61" spans="1:8" x14ac:dyDescent="0.25">
      <c r="A61" s="2">
        <f t="shared" ca="1" si="2"/>
        <v>57.537261913890895</v>
      </c>
      <c r="B61" s="2">
        <f t="shared" ca="1" si="3"/>
        <v>70.343003591021073</v>
      </c>
      <c r="C61" s="4">
        <f t="shared" si="7"/>
        <v>60</v>
      </c>
      <c r="D61" s="4">
        <f t="shared" si="4"/>
        <v>60</v>
      </c>
      <c r="E61" s="4">
        <v>41</v>
      </c>
      <c r="F61" s="2">
        <v>2</v>
      </c>
      <c r="G61" s="2">
        <f t="shared" si="6"/>
        <v>20</v>
      </c>
      <c r="H61" s="2">
        <v>16</v>
      </c>
    </row>
    <row r="62" spans="1:8" x14ac:dyDescent="0.25">
      <c r="A62" s="2">
        <f t="shared" ca="1" si="2"/>
        <v>57.537261913890895</v>
      </c>
      <c r="B62" s="2">
        <f t="shared" ca="1" si="3"/>
        <v>46.799388784374223</v>
      </c>
      <c r="C62" s="4">
        <f t="shared" si="7"/>
        <v>60</v>
      </c>
      <c r="D62" s="4">
        <f t="shared" si="4"/>
        <v>60</v>
      </c>
      <c r="E62" s="4">
        <v>42</v>
      </c>
      <c r="F62" s="2">
        <v>-2</v>
      </c>
      <c r="G62" s="2">
        <f t="shared" si="6"/>
        <v>20</v>
      </c>
      <c r="H62" s="2">
        <v>17</v>
      </c>
    </row>
    <row r="63" spans="1:8" x14ac:dyDescent="0.25">
      <c r="A63" s="2">
        <f t="shared" ca="1" si="2"/>
        <v>57.537261913890895</v>
      </c>
      <c r="B63" s="2">
        <f t="shared" ca="1" si="3"/>
        <v>66.30379274813582</v>
      </c>
      <c r="C63" s="4">
        <f t="shared" si="7"/>
        <v>60</v>
      </c>
      <c r="D63" s="4">
        <f t="shared" si="4"/>
        <v>60</v>
      </c>
      <c r="E63" s="4">
        <v>43</v>
      </c>
      <c r="F63" s="2">
        <v>2</v>
      </c>
      <c r="G63" s="2">
        <f t="shared" si="6"/>
        <v>20</v>
      </c>
      <c r="H63" s="2">
        <v>18</v>
      </c>
    </row>
    <row r="64" spans="1:8" x14ac:dyDescent="0.25">
      <c r="A64" s="2">
        <f t="shared" ca="1" si="2"/>
        <v>57.537261913890895</v>
      </c>
      <c r="B64" s="2">
        <f t="shared" ca="1" si="3"/>
        <v>76.040017702423626</v>
      </c>
      <c r="C64" s="4">
        <f t="shared" si="7"/>
        <v>60</v>
      </c>
      <c r="D64" s="4">
        <f t="shared" si="4"/>
        <v>60</v>
      </c>
      <c r="E64" s="4">
        <v>44</v>
      </c>
      <c r="F64" s="2">
        <v>-2</v>
      </c>
      <c r="G64" s="2">
        <f t="shared" si="6"/>
        <v>20</v>
      </c>
      <c r="H64" s="2">
        <v>19</v>
      </c>
    </row>
    <row r="65" spans="1:8" x14ac:dyDescent="0.25">
      <c r="A65" s="2">
        <f t="shared" ca="1" si="2"/>
        <v>57.537261913890895</v>
      </c>
      <c r="B65" s="2">
        <f t="shared" ca="1" si="3"/>
        <v>62.084379004274595</v>
      </c>
      <c r="C65" s="4">
        <f t="shared" si="7"/>
        <v>60</v>
      </c>
      <c r="D65" s="4">
        <f t="shared" si="4"/>
        <v>60</v>
      </c>
      <c r="E65" s="4">
        <v>45</v>
      </c>
      <c r="F65" s="2">
        <v>2</v>
      </c>
      <c r="G65" s="2">
        <f t="shared" si="6"/>
        <v>20</v>
      </c>
      <c r="H65" s="2">
        <v>20</v>
      </c>
    </row>
    <row r="66" spans="1:8" x14ac:dyDescent="0.25">
      <c r="A66" s="2">
        <f t="shared" ca="1" si="2"/>
        <v>57.537261913890895</v>
      </c>
      <c r="B66" s="2">
        <f t="shared" ca="1" si="3"/>
        <v>30.948092977071564</v>
      </c>
      <c r="C66" s="4">
        <f t="shared" si="7"/>
        <v>60</v>
      </c>
      <c r="D66" s="4">
        <f t="shared" si="4"/>
        <v>60</v>
      </c>
      <c r="E66" s="4">
        <v>46</v>
      </c>
      <c r="F66" s="2">
        <v>-2</v>
      </c>
      <c r="G66" s="2">
        <f t="shared" si="6"/>
        <v>20</v>
      </c>
      <c r="H66" s="2">
        <v>21</v>
      </c>
    </row>
    <row r="67" spans="1:8" x14ac:dyDescent="0.25">
      <c r="A67" s="2">
        <f t="shared" ca="1" si="2"/>
        <v>57.537261913890895</v>
      </c>
      <c r="B67" s="2">
        <f t="shared" ca="1" si="3"/>
        <v>50.970124903919881</v>
      </c>
      <c r="C67" s="4">
        <f t="shared" si="7"/>
        <v>60</v>
      </c>
      <c r="D67" s="4">
        <f t="shared" si="4"/>
        <v>60</v>
      </c>
      <c r="E67" s="4">
        <v>47</v>
      </c>
      <c r="F67" s="2">
        <v>2</v>
      </c>
      <c r="G67" s="2">
        <f t="shared" si="6"/>
        <v>20</v>
      </c>
      <c r="H67" s="2">
        <v>22</v>
      </c>
    </row>
    <row r="68" spans="1:8" x14ac:dyDescent="0.25">
      <c r="A68" s="2">
        <f t="shared" ca="1" si="2"/>
        <v>57.537261913890895</v>
      </c>
      <c r="B68" s="2">
        <f t="shared" ca="1" si="3"/>
        <v>67.146790810435704</v>
      </c>
      <c r="C68" s="4">
        <f t="shared" si="7"/>
        <v>60</v>
      </c>
      <c r="D68" s="4">
        <f t="shared" si="4"/>
        <v>60</v>
      </c>
      <c r="E68" s="4">
        <v>48</v>
      </c>
      <c r="F68" s="2">
        <v>-2</v>
      </c>
      <c r="G68" s="2">
        <f t="shared" si="6"/>
        <v>20</v>
      </c>
      <c r="H68" s="2">
        <v>23</v>
      </c>
    </row>
    <row r="69" spans="1:8" x14ac:dyDescent="0.25">
      <c r="A69" s="2">
        <f t="shared" ca="1" si="2"/>
        <v>57.537261913890895</v>
      </c>
      <c r="B69" s="2">
        <f t="shared" ca="1" si="3"/>
        <v>43.378110358575334</v>
      </c>
      <c r="C69" s="4">
        <f t="shared" si="7"/>
        <v>60</v>
      </c>
      <c r="D69" s="4">
        <f t="shared" si="4"/>
        <v>60</v>
      </c>
      <c r="E69" s="4">
        <v>49</v>
      </c>
      <c r="F69" s="2">
        <v>2</v>
      </c>
      <c r="G69" s="2">
        <f t="shared" si="6"/>
        <v>20</v>
      </c>
      <c r="H69" s="2">
        <v>24</v>
      </c>
    </row>
    <row r="70" spans="1:8" x14ac:dyDescent="0.25">
      <c r="A70" s="2">
        <f ca="1">AVERAGE($B$21:$B$70)</f>
        <v>57.537261913890895</v>
      </c>
      <c r="B70" s="2">
        <f ca="1">NORMINV(RAND(),D70,G70)</f>
        <v>39.210360116661469</v>
      </c>
      <c r="C70" s="4">
        <f t="shared" si="7"/>
        <v>60</v>
      </c>
      <c r="D70" s="4">
        <f>IF($E$2="yes",C70+F70*$C$2,C70)</f>
        <v>60</v>
      </c>
      <c r="E70" s="4">
        <v>50</v>
      </c>
      <c r="F70" s="2">
        <v>-2</v>
      </c>
      <c r="G70" s="2">
        <f t="shared" si="6"/>
        <v>20</v>
      </c>
      <c r="H70" s="2">
        <v>25</v>
      </c>
    </row>
    <row r="71" spans="1:8" x14ac:dyDescent="0.25">
      <c r="A71" s="2">
        <f t="shared" ca="1" si="2"/>
        <v>57.537261913890895</v>
      </c>
      <c r="B71" s="2">
        <f ca="1">NORMINV(RAND(),D71,G71)</f>
        <v>57.152572304635108</v>
      </c>
      <c r="C71" s="4">
        <f t="shared" si="7"/>
        <v>60</v>
      </c>
      <c r="D71" s="4">
        <f>IF($E$2="yes",C71+F71*$C$2,C71)</f>
        <v>60</v>
      </c>
      <c r="E71" s="4">
        <v>51</v>
      </c>
      <c r="F71" s="2">
        <v>-6</v>
      </c>
      <c r="G71" s="2">
        <f t="shared" si="6"/>
        <v>20</v>
      </c>
      <c r="H71" s="2">
        <v>26</v>
      </c>
    </row>
    <row r="72" spans="1:8" x14ac:dyDescent="0.25">
      <c r="A72" s="2">
        <f ca="1">AVERAGE($B$21:$B$70)</f>
        <v>57.537261913890895</v>
      </c>
      <c r="B72" s="2">
        <f ca="1">NORMINV(RAND(),D72,G72)</f>
        <v>21.960113091707704</v>
      </c>
      <c r="C72" s="4">
        <f t="shared" si="7"/>
        <v>60</v>
      </c>
      <c r="D72" s="4">
        <f>IF($E$2="yes",C72+F72*$C$2,C72)</f>
        <v>60</v>
      </c>
      <c r="E72" s="4">
        <v>52</v>
      </c>
      <c r="F72" s="2">
        <v>-10</v>
      </c>
      <c r="G72" s="2">
        <f t="shared" si="6"/>
        <v>20</v>
      </c>
      <c r="H72" s="2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I15" sqref="I15:J15"/>
    </sheetView>
  </sheetViews>
  <sheetFormatPr defaultRowHeight="15" x14ac:dyDescent="0.25"/>
  <cols>
    <col min="1" max="1" width="11.28515625" style="2" customWidth="1"/>
    <col min="2" max="3" width="9.140625" style="2"/>
    <col min="4" max="4" width="10.140625" style="2" customWidth="1"/>
    <col min="5" max="5" width="17.85546875" style="2" customWidth="1"/>
    <col min="6" max="6" width="14.42578125" style="2" customWidth="1"/>
    <col min="7" max="8" width="9.140625" style="2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1">
        <v>60</v>
      </c>
      <c r="C2" s="1">
        <v>10</v>
      </c>
      <c r="D2" s="1">
        <v>0</v>
      </c>
      <c r="E2" s="1" t="s">
        <v>21</v>
      </c>
      <c r="F2" s="1">
        <v>0</v>
      </c>
    </row>
    <row r="3" spans="1:6" x14ac:dyDescent="0.25">
      <c r="A3" s="1" t="s">
        <v>20</v>
      </c>
      <c r="B3" s="1">
        <v>0</v>
      </c>
      <c r="C3" s="1">
        <v>10</v>
      </c>
      <c r="D3" s="1">
        <v>0</v>
      </c>
      <c r="E3" s="3" t="s">
        <v>7</v>
      </c>
      <c r="F3" s="1"/>
    </row>
    <row r="19" spans="1:8" x14ac:dyDescent="0.25">
      <c r="G19" s="2" t="s">
        <v>8</v>
      </c>
    </row>
    <row r="20" spans="1:8" x14ac:dyDescent="0.25">
      <c r="A20" s="2" t="s">
        <v>9</v>
      </c>
      <c r="B20" s="4" t="s">
        <v>10</v>
      </c>
      <c r="C20" s="4" t="s">
        <v>11</v>
      </c>
      <c r="D20" s="2" t="s">
        <v>12</v>
      </c>
      <c r="E20" s="4" t="s">
        <v>13</v>
      </c>
      <c r="F20" s="4" t="s">
        <v>14</v>
      </c>
      <c r="G20" s="2" t="s">
        <v>15</v>
      </c>
      <c r="H20" s="2">
        <v>1.05</v>
      </c>
    </row>
    <row r="21" spans="1:8" x14ac:dyDescent="0.25">
      <c r="A21" s="2">
        <f ca="1">AVERAGE($B$21:$B$79)</f>
        <v>66.087613368982971</v>
      </c>
      <c r="B21" s="2">
        <f ca="1">NORMINV(RAND(),D21,G21)</f>
        <v>77.314636414279363</v>
      </c>
      <c r="C21" s="4">
        <f t="shared" ref="C21:C33" si="0">C22-$D$2</f>
        <v>60</v>
      </c>
      <c r="D21" s="4">
        <f>IF($E$2="yes",C21+F21*$C$2,C21)</f>
        <v>80</v>
      </c>
      <c r="E21" s="4">
        <v>1</v>
      </c>
      <c r="F21" s="2">
        <v>2</v>
      </c>
      <c r="G21" s="2">
        <f t="shared" ref="G21:G46" si="1">G22*$H$20^(-1*$F$2)</f>
        <v>10</v>
      </c>
    </row>
    <row r="22" spans="1:8" x14ac:dyDescent="0.25">
      <c r="A22" s="2">
        <f ca="1">AVERAGE($B$21:$B$79)</f>
        <v>66.087613368982971</v>
      </c>
      <c r="B22" s="2">
        <f t="shared" ref="B22:B78" ca="1" si="2">NORMINV(RAND(),D22,G22)</f>
        <v>50.717736599824477</v>
      </c>
      <c r="C22" s="4">
        <f t="shared" si="0"/>
        <v>60</v>
      </c>
      <c r="D22" s="4">
        <f t="shared" ref="D22:D78" si="3">IF($E$2="yes",C22+F22*$C$2,C22)</f>
        <v>40</v>
      </c>
      <c r="E22" s="4">
        <v>2</v>
      </c>
      <c r="F22" s="2">
        <v>-2</v>
      </c>
      <c r="G22" s="2">
        <f t="shared" si="1"/>
        <v>10</v>
      </c>
    </row>
    <row r="23" spans="1:8" x14ac:dyDescent="0.25">
      <c r="A23" s="2">
        <f ca="1">AVERAGE($B$21:$B$79)</f>
        <v>66.087613368982971</v>
      </c>
      <c r="B23" s="2">
        <f t="shared" ca="1" si="2"/>
        <v>90.156504884715389</v>
      </c>
      <c r="C23" s="4">
        <f t="shared" si="0"/>
        <v>60</v>
      </c>
      <c r="D23" s="4">
        <f t="shared" si="3"/>
        <v>80</v>
      </c>
      <c r="E23" s="4">
        <v>3</v>
      </c>
      <c r="F23" s="2">
        <v>2</v>
      </c>
      <c r="G23" s="2">
        <f t="shared" si="1"/>
        <v>10</v>
      </c>
    </row>
    <row r="24" spans="1:8" x14ac:dyDescent="0.25">
      <c r="A24" s="2">
        <f ca="1">AVERAGE($B$21:$B$79)</f>
        <v>66.087613368982971</v>
      </c>
      <c r="B24" s="2">
        <f ca="1">NORMINV(RAND(),D24,G24)</f>
        <v>44.944303497147295</v>
      </c>
      <c r="C24" s="4">
        <f t="shared" si="0"/>
        <v>60</v>
      </c>
      <c r="D24" s="4">
        <f t="shared" si="3"/>
        <v>40</v>
      </c>
      <c r="E24" s="4">
        <v>4</v>
      </c>
      <c r="F24" s="2">
        <v>-2</v>
      </c>
      <c r="G24" s="2">
        <f t="shared" si="1"/>
        <v>10</v>
      </c>
    </row>
    <row r="25" spans="1:8" x14ac:dyDescent="0.25">
      <c r="A25" s="2">
        <f ca="1">AVERAGE($B$21:$B$79)</f>
        <v>66.087613368982971</v>
      </c>
      <c r="B25" s="2">
        <f t="shared" ca="1" si="2"/>
        <v>80.945768621901308</v>
      </c>
      <c r="C25" s="4">
        <f>C27-$D$2</f>
        <v>60</v>
      </c>
      <c r="D25" s="4">
        <f t="shared" si="3"/>
        <v>80</v>
      </c>
      <c r="E25" s="4">
        <v>5</v>
      </c>
      <c r="F25" s="2">
        <v>2</v>
      </c>
      <c r="G25" s="2">
        <f>G27*$H$20^(-1*$F$2)</f>
        <v>10</v>
      </c>
    </row>
    <row r="26" spans="1:8" x14ac:dyDescent="0.25">
      <c r="C26" s="4"/>
      <c r="D26" s="4"/>
      <c r="E26" s="4"/>
    </row>
    <row r="27" spans="1:8" x14ac:dyDescent="0.25">
      <c r="A27" s="2">
        <f ca="1">AVERAGE($B$21:$B$79)</f>
        <v>66.087613368982971</v>
      </c>
      <c r="B27" s="2">
        <f t="shared" ca="1" si="2"/>
        <v>71.992198942940803</v>
      </c>
      <c r="C27" s="4">
        <f t="shared" si="0"/>
        <v>60</v>
      </c>
      <c r="D27" s="4">
        <f t="shared" si="3"/>
        <v>80</v>
      </c>
      <c r="E27" s="4">
        <v>6</v>
      </c>
      <c r="F27" s="2">
        <f>F21</f>
        <v>2</v>
      </c>
      <c r="G27" s="2">
        <f t="shared" si="1"/>
        <v>10</v>
      </c>
    </row>
    <row r="28" spans="1:8" x14ac:dyDescent="0.25">
      <c r="A28" s="2">
        <f ca="1">AVERAGE($B$21:$B$79)</f>
        <v>66.087613368982971</v>
      </c>
      <c r="B28" s="2">
        <f t="shared" ca="1" si="2"/>
        <v>38.425807585350526</v>
      </c>
      <c r="C28" s="4">
        <f t="shared" si="0"/>
        <v>60</v>
      </c>
      <c r="D28" s="4">
        <f t="shared" si="3"/>
        <v>40</v>
      </c>
      <c r="E28" s="4">
        <v>7</v>
      </c>
      <c r="F28" s="2">
        <f>F22</f>
        <v>-2</v>
      </c>
      <c r="G28" s="2">
        <f t="shared" si="1"/>
        <v>10</v>
      </c>
    </row>
    <row r="29" spans="1:8" x14ac:dyDescent="0.25">
      <c r="A29" s="2">
        <f ca="1">AVERAGE($B$21:$B$79)</f>
        <v>66.087613368982971</v>
      </c>
      <c r="B29" s="2">
        <f t="shared" ca="1" si="2"/>
        <v>77.860722729682905</v>
      </c>
      <c r="C29" s="4">
        <f t="shared" si="0"/>
        <v>60</v>
      </c>
      <c r="D29" s="4">
        <f t="shared" si="3"/>
        <v>80</v>
      </c>
      <c r="E29" s="4">
        <v>8</v>
      </c>
      <c r="F29" s="2">
        <f>F23</f>
        <v>2</v>
      </c>
      <c r="G29" s="2">
        <f t="shared" si="1"/>
        <v>10</v>
      </c>
    </row>
    <row r="30" spans="1:8" x14ac:dyDescent="0.25">
      <c r="A30" s="2">
        <f ca="1">AVERAGE($B$21:$B$79)</f>
        <v>66.087613368982971</v>
      </c>
      <c r="B30" s="2">
        <f t="shared" ca="1" si="2"/>
        <v>43.241082297666694</v>
      </c>
      <c r="C30" s="4">
        <f t="shared" si="0"/>
        <v>60</v>
      </c>
      <c r="D30" s="4">
        <f t="shared" si="3"/>
        <v>40</v>
      </c>
      <c r="E30" s="4">
        <v>9</v>
      </c>
      <c r="F30" s="2">
        <f>F24</f>
        <v>-2</v>
      </c>
      <c r="G30" s="2">
        <f t="shared" si="1"/>
        <v>10</v>
      </c>
    </row>
    <row r="31" spans="1:8" x14ac:dyDescent="0.25">
      <c r="A31" s="2">
        <f ca="1">AVERAGE($B$21:$B$79)</f>
        <v>66.087613368982971</v>
      </c>
      <c r="B31" s="2">
        <f t="shared" ca="1" si="2"/>
        <v>74.925649859612975</v>
      </c>
      <c r="C31" s="4">
        <f>C33-$D$2</f>
        <v>60</v>
      </c>
      <c r="D31" s="4">
        <f t="shared" si="3"/>
        <v>80</v>
      </c>
      <c r="E31" s="4">
        <v>10</v>
      </c>
      <c r="F31" s="2">
        <f>F25</f>
        <v>2</v>
      </c>
      <c r="G31" s="2">
        <f>G33*$H$20^(-1*$F$2)</f>
        <v>10</v>
      </c>
    </row>
    <row r="32" spans="1:8" x14ac:dyDescent="0.25">
      <c r="C32" s="4"/>
      <c r="D32" s="4"/>
      <c r="E32" s="4"/>
    </row>
    <row r="33" spans="1:7" x14ac:dyDescent="0.25">
      <c r="A33" s="2">
        <f ca="1">AVERAGE($B$21:$B$79)</f>
        <v>66.087613368982971</v>
      </c>
      <c r="B33" s="2">
        <f t="shared" ca="1" si="2"/>
        <v>84.46743659958598</v>
      </c>
      <c r="C33" s="4">
        <f t="shared" si="0"/>
        <v>60</v>
      </c>
      <c r="D33" s="4">
        <f t="shared" si="3"/>
        <v>80</v>
      </c>
      <c r="E33" s="4">
        <v>11</v>
      </c>
      <c r="F33" s="2">
        <f>F27</f>
        <v>2</v>
      </c>
      <c r="G33" s="2">
        <f t="shared" si="1"/>
        <v>10</v>
      </c>
    </row>
    <row r="34" spans="1:7" x14ac:dyDescent="0.25">
      <c r="A34" s="2">
        <f ca="1">AVERAGE($B$21:$B$79)</f>
        <v>66.087613368982971</v>
      </c>
      <c r="B34" s="2">
        <f t="shared" ca="1" si="2"/>
        <v>57.223503649056781</v>
      </c>
      <c r="C34" s="4">
        <f>C35-$D$2</f>
        <v>60</v>
      </c>
      <c r="D34" s="4">
        <f t="shared" si="3"/>
        <v>40</v>
      </c>
      <c r="E34" s="4">
        <v>12</v>
      </c>
      <c r="F34" s="2">
        <f>F28</f>
        <v>-2</v>
      </c>
      <c r="G34" s="2">
        <f t="shared" si="1"/>
        <v>10</v>
      </c>
    </row>
    <row r="35" spans="1:7" x14ac:dyDescent="0.25">
      <c r="A35" s="2">
        <f ca="1">AVERAGE($B$21:$B$79)</f>
        <v>66.087613368982971</v>
      </c>
      <c r="B35" s="2">
        <f t="shared" ca="1" si="2"/>
        <v>67.428301355003256</v>
      </c>
      <c r="C35" s="4">
        <f>B2</f>
        <v>60</v>
      </c>
      <c r="D35" s="4">
        <f t="shared" si="3"/>
        <v>80</v>
      </c>
      <c r="E35" s="4">
        <v>13</v>
      </c>
      <c r="F35" s="2">
        <f>F29</f>
        <v>2</v>
      </c>
      <c r="G35" s="2">
        <f t="shared" si="1"/>
        <v>10</v>
      </c>
    </row>
    <row r="36" spans="1:7" x14ac:dyDescent="0.25">
      <c r="A36" s="2">
        <f ca="1">AVERAGE($B$21:$B$79)</f>
        <v>66.087613368982971</v>
      </c>
      <c r="B36" s="2">
        <f t="shared" ca="1" si="2"/>
        <v>44.642855712652782</v>
      </c>
      <c r="C36" s="4">
        <f>C35+$D$2</f>
        <v>60</v>
      </c>
      <c r="D36" s="4">
        <f t="shared" si="3"/>
        <v>40</v>
      </c>
      <c r="E36" s="4">
        <v>14</v>
      </c>
      <c r="F36" s="2">
        <f>F30</f>
        <v>-2</v>
      </c>
      <c r="G36" s="2">
        <f t="shared" si="1"/>
        <v>10</v>
      </c>
    </row>
    <row r="37" spans="1:7" x14ac:dyDescent="0.25">
      <c r="A37" s="2">
        <f ca="1">AVERAGE($B$21:$B$79)</f>
        <v>66.087613368982971</v>
      </c>
      <c r="B37" s="2">
        <f t="shared" ca="1" si="2"/>
        <v>80.920510087775654</v>
      </c>
      <c r="C37" s="4">
        <f t="shared" ref="C37:C49" si="4">C36+$D$2</f>
        <v>60</v>
      </c>
      <c r="D37" s="4">
        <f t="shared" si="3"/>
        <v>80</v>
      </c>
      <c r="E37" s="4">
        <v>15</v>
      </c>
      <c r="F37" s="2">
        <f>F31</f>
        <v>2</v>
      </c>
      <c r="G37" s="2">
        <f>G39*$H$20^(-1*$F$2)</f>
        <v>10</v>
      </c>
    </row>
    <row r="38" spans="1:7" x14ac:dyDescent="0.25">
      <c r="C38" s="4"/>
      <c r="D38" s="4"/>
      <c r="E38" s="4"/>
    </row>
    <row r="39" spans="1:7" x14ac:dyDescent="0.25">
      <c r="A39" s="2">
        <f ca="1">AVERAGE($B$21:$B$79)</f>
        <v>66.087613368982971</v>
      </c>
      <c r="B39" s="2">
        <f t="shared" ca="1" si="2"/>
        <v>65.002204191325887</v>
      </c>
      <c r="C39" s="4">
        <f>C37+$D$2</f>
        <v>60</v>
      </c>
      <c r="D39" s="4">
        <f t="shared" si="3"/>
        <v>80</v>
      </c>
      <c r="E39" s="4">
        <v>16</v>
      </c>
      <c r="F39" s="2">
        <f>F33</f>
        <v>2</v>
      </c>
      <c r="G39" s="2">
        <f t="shared" si="1"/>
        <v>10</v>
      </c>
    </row>
    <row r="40" spans="1:7" x14ac:dyDescent="0.25">
      <c r="A40" s="2">
        <f ca="1">AVERAGE($B$21:$B$79)</f>
        <v>66.087613368982971</v>
      </c>
      <c r="B40" s="2">
        <f t="shared" ca="1" si="2"/>
        <v>40.812541824043976</v>
      </c>
      <c r="C40" s="4">
        <f t="shared" si="4"/>
        <v>60</v>
      </c>
      <c r="D40" s="4">
        <f t="shared" si="3"/>
        <v>40</v>
      </c>
      <c r="E40" s="4">
        <v>17</v>
      </c>
      <c r="F40" s="2">
        <f>F34</f>
        <v>-2</v>
      </c>
      <c r="G40" s="2">
        <f t="shared" si="1"/>
        <v>10</v>
      </c>
    </row>
    <row r="41" spans="1:7" x14ac:dyDescent="0.25">
      <c r="A41" s="2">
        <f ca="1">AVERAGE($B$21:$B$79)</f>
        <v>66.087613368982971</v>
      </c>
      <c r="B41" s="2">
        <f t="shared" ca="1" si="2"/>
        <v>83.116760530466564</v>
      </c>
      <c r="C41" s="4">
        <f t="shared" si="4"/>
        <v>60</v>
      </c>
      <c r="D41" s="4">
        <f t="shared" si="3"/>
        <v>80</v>
      </c>
      <c r="E41" s="4">
        <v>18</v>
      </c>
      <c r="F41" s="2">
        <f>F35</f>
        <v>2</v>
      </c>
      <c r="G41" s="2">
        <f t="shared" si="1"/>
        <v>10</v>
      </c>
    </row>
    <row r="42" spans="1:7" x14ac:dyDescent="0.25">
      <c r="A42" s="2">
        <f ca="1">AVERAGE($B$21:$B$79)</f>
        <v>66.087613368982971</v>
      </c>
      <c r="B42" s="2">
        <f t="shared" ca="1" si="2"/>
        <v>22.716837268753483</v>
      </c>
      <c r="C42" s="4">
        <f t="shared" si="4"/>
        <v>60</v>
      </c>
      <c r="D42" s="4">
        <f t="shared" si="3"/>
        <v>40</v>
      </c>
      <c r="E42" s="4">
        <v>19</v>
      </c>
      <c r="F42" s="2">
        <f>F36</f>
        <v>-2</v>
      </c>
      <c r="G42" s="2">
        <f t="shared" si="1"/>
        <v>10</v>
      </c>
    </row>
    <row r="43" spans="1:7" x14ac:dyDescent="0.25">
      <c r="A43" s="2">
        <f ca="1">AVERAGE($B$21:$B$79)</f>
        <v>66.087613368982971</v>
      </c>
      <c r="B43" s="2">
        <f t="shared" ca="1" si="2"/>
        <v>67.362163327153297</v>
      </c>
      <c r="C43" s="4">
        <f t="shared" si="4"/>
        <v>60</v>
      </c>
      <c r="D43" s="4">
        <f t="shared" si="3"/>
        <v>80</v>
      </c>
      <c r="E43" s="4">
        <v>20</v>
      </c>
      <c r="F43" s="2">
        <f>F37</f>
        <v>2</v>
      </c>
      <c r="G43" s="2">
        <f>G45*$H$20^(-1*$F$2)</f>
        <v>10</v>
      </c>
    </row>
    <row r="44" spans="1:7" x14ac:dyDescent="0.25">
      <c r="C44" s="4"/>
      <c r="D44" s="4"/>
      <c r="E44" s="4"/>
    </row>
    <row r="45" spans="1:7" x14ac:dyDescent="0.25">
      <c r="A45" s="2">
        <f ca="1">AVERAGE($B$21:$B$79)</f>
        <v>66.087613368982971</v>
      </c>
      <c r="B45" s="2">
        <f t="shared" ca="1" si="2"/>
        <v>82.704251535335388</v>
      </c>
      <c r="C45" s="4">
        <f>C43+$D$2</f>
        <v>60</v>
      </c>
      <c r="D45" s="4">
        <f t="shared" si="3"/>
        <v>80</v>
      </c>
      <c r="E45" s="4">
        <v>21</v>
      </c>
      <c r="F45" s="2">
        <f>F39</f>
        <v>2</v>
      </c>
      <c r="G45" s="2">
        <f t="shared" si="1"/>
        <v>10</v>
      </c>
    </row>
    <row r="46" spans="1:7" x14ac:dyDescent="0.25">
      <c r="A46" s="2">
        <f ca="1">AVERAGE($B$21:$B$79)</f>
        <v>66.087613368982971</v>
      </c>
      <c r="B46" s="2">
        <f t="shared" ca="1" si="2"/>
        <v>40.344755238595646</v>
      </c>
      <c r="C46" s="4">
        <f t="shared" si="4"/>
        <v>60</v>
      </c>
      <c r="D46" s="4">
        <f t="shared" si="3"/>
        <v>40</v>
      </c>
      <c r="E46" s="4">
        <v>22</v>
      </c>
      <c r="F46" s="2">
        <f>F40</f>
        <v>-2</v>
      </c>
      <c r="G46" s="2">
        <f t="shared" si="1"/>
        <v>10</v>
      </c>
    </row>
    <row r="47" spans="1:7" x14ac:dyDescent="0.25">
      <c r="A47" s="2">
        <f ca="1">AVERAGE($B$21:$B$79)</f>
        <v>66.087613368982971</v>
      </c>
      <c r="B47" s="2">
        <f t="shared" ca="1" si="2"/>
        <v>82.473449374826046</v>
      </c>
      <c r="C47" s="4">
        <f t="shared" si="4"/>
        <v>60</v>
      </c>
      <c r="D47" s="4">
        <f t="shared" si="3"/>
        <v>80</v>
      </c>
      <c r="E47" s="4">
        <v>23</v>
      </c>
      <c r="F47" s="2">
        <f>F41</f>
        <v>2</v>
      </c>
      <c r="G47" s="2">
        <f>G48*$H$20^(-1*$F$2)</f>
        <v>10</v>
      </c>
    </row>
    <row r="48" spans="1:7" x14ac:dyDescent="0.25">
      <c r="A48" s="2">
        <f ca="1">AVERAGE($B$21:$B$79)</f>
        <v>66.087613368982971</v>
      </c>
      <c r="B48" s="2">
        <f t="shared" ca="1" si="2"/>
        <v>39.505703128603919</v>
      </c>
      <c r="C48" s="4">
        <f t="shared" si="4"/>
        <v>60</v>
      </c>
      <c r="D48" s="4">
        <f t="shared" si="3"/>
        <v>40</v>
      </c>
      <c r="E48" s="4">
        <v>24</v>
      </c>
      <c r="F48" s="2">
        <f>F42</f>
        <v>-2</v>
      </c>
      <c r="G48" s="2">
        <f>G49*$H$20^(-1*$F$2)</f>
        <v>10</v>
      </c>
    </row>
    <row r="49" spans="1:9" x14ac:dyDescent="0.25">
      <c r="A49" s="2">
        <f ca="1">AVERAGE($B$21:$B$79)</f>
        <v>66.087613368982971</v>
      </c>
      <c r="B49" s="2">
        <f t="shared" ca="1" si="2"/>
        <v>95.237430580081536</v>
      </c>
      <c r="C49" s="4">
        <f t="shared" si="4"/>
        <v>60</v>
      </c>
      <c r="D49" s="4">
        <f t="shared" si="3"/>
        <v>80</v>
      </c>
      <c r="E49" s="4">
        <v>25</v>
      </c>
      <c r="F49" s="2">
        <f>F43</f>
        <v>2</v>
      </c>
      <c r="G49" s="2">
        <f>C2</f>
        <v>10</v>
      </c>
    </row>
    <row r="50" spans="1:9" x14ac:dyDescent="0.25">
      <c r="C50" s="4"/>
      <c r="D50" s="4"/>
      <c r="E50" s="4"/>
    </row>
    <row r="51" spans="1:9" x14ac:dyDescent="0.25">
      <c r="A51" s="2">
        <f ca="1">AVERAGE($B$21:$B$79)</f>
        <v>66.087613368982971</v>
      </c>
      <c r="B51" s="2">
        <f t="shared" ca="1" si="2"/>
        <v>70.708536870531503</v>
      </c>
      <c r="C51" s="4">
        <f>C49+B3+$D$3</f>
        <v>60</v>
      </c>
      <c r="D51" s="4">
        <f t="shared" si="3"/>
        <v>80</v>
      </c>
      <c r="E51" s="4">
        <v>26</v>
      </c>
      <c r="F51" s="2">
        <f>F45</f>
        <v>2</v>
      </c>
      <c r="G51" s="1">
        <f>C3</f>
        <v>10</v>
      </c>
      <c r="H51" s="2">
        <v>1</v>
      </c>
      <c r="I51">
        <f>C49+$D$3+(B3-B2)/2</f>
        <v>30</v>
      </c>
    </row>
    <row r="52" spans="1:9" x14ac:dyDescent="0.25">
      <c r="A52" s="2">
        <f ca="1">AVERAGE($B$21:$B$79)</f>
        <v>66.087613368982971</v>
      </c>
      <c r="B52" s="2">
        <f t="shared" ca="1" si="2"/>
        <v>47.962366106094578</v>
      </c>
      <c r="C52" s="4">
        <f>C51+$D$3</f>
        <v>60</v>
      </c>
      <c r="D52" s="4">
        <f t="shared" si="3"/>
        <v>40</v>
      </c>
      <c r="E52" s="4">
        <v>27</v>
      </c>
      <c r="F52" s="2">
        <f>F46</f>
        <v>-2</v>
      </c>
      <c r="G52" s="2">
        <f t="shared" ref="G52:G79" si="5">G51*$H$20^$F$2</f>
        <v>10</v>
      </c>
      <c r="H52" s="2">
        <v>2</v>
      </c>
    </row>
    <row r="53" spans="1:9" x14ac:dyDescent="0.25">
      <c r="A53" s="2">
        <f ca="1">AVERAGE($B$21:$B$79)</f>
        <v>66.087613368982971</v>
      </c>
      <c r="B53" s="2">
        <f t="shared" ca="1" si="2"/>
        <v>80.22528467004166</v>
      </c>
      <c r="C53" s="4">
        <f t="shared" ref="C53:C79" si="6">C52+$D$3</f>
        <v>60</v>
      </c>
      <c r="D53" s="4">
        <f t="shared" si="3"/>
        <v>80</v>
      </c>
      <c r="E53" s="4">
        <v>28</v>
      </c>
      <c r="F53" s="2">
        <f>F47</f>
        <v>2</v>
      </c>
      <c r="G53" s="2">
        <f t="shared" si="5"/>
        <v>10</v>
      </c>
      <c r="H53" s="2">
        <v>3</v>
      </c>
    </row>
    <row r="54" spans="1:9" x14ac:dyDescent="0.25">
      <c r="A54" s="2">
        <f ca="1">AVERAGE($B$21:$B$79)</f>
        <v>66.087613368982971</v>
      </c>
      <c r="B54" s="2">
        <f t="shared" ca="1" si="2"/>
        <v>40.993078291394568</v>
      </c>
      <c r="C54" s="4">
        <f t="shared" si="6"/>
        <v>60</v>
      </c>
      <c r="D54" s="4">
        <f t="shared" si="3"/>
        <v>40</v>
      </c>
      <c r="E54" s="4">
        <v>29</v>
      </c>
      <c r="F54" s="2">
        <f>F48</f>
        <v>-2</v>
      </c>
      <c r="G54" s="2">
        <f t="shared" si="5"/>
        <v>10</v>
      </c>
      <c r="H54" s="2">
        <v>4</v>
      </c>
    </row>
    <row r="55" spans="1:9" x14ac:dyDescent="0.25">
      <c r="A55" s="2">
        <f ca="1">AVERAGE($B$21:$B$79)</f>
        <v>66.087613368982971</v>
      </c>
      <c r="B55" s="2">
        <f t="shared" ca="1" si="2"/>
        <v>78.142149550343944</v>
      </c>
      <c r="C55" s="4">
        <f t="shared" si="6"/>
        <v>60</v>
      </c>
      <c r="D55" s="4">
        <f t="shared" si="3"/>
        <v>80</v>
      </c>
      <c r="E55" s="4">
        <v>30</v>
      </c>
      <c r="F55" s="2">
        <f>F49</f>
        <v>2</v>
      </c>
      <c r="G55" s="2">
        <f t="shared" si="5"/>
        <v>10</v>
      </c>
      <c r="H55" s="2">
        <v>5</v>
      </c>
    </row>
    <row r="56" spans="1:9" x14ac:dyDescent="0.25">
      <c r="C56" s="4"/>
      <c r="D56" s="4"/>
      <c r="E56" s="4"/>
    </row>
    <row r="57" spans="1:9" x14ac:dyDescent="0.25">
      <c r="A57" s="2">
        <f ca="1">AVERAGE($B$21:$B$79)</f>
        <v>66.087613368982971</v>
      </c>
      <c r="B57" s="2">
        <f t="shared" ca="1" si="2"/>
        <v>87.689832665827026</v>
      </c>
      <c r="C57" s="4">
        <f>C55+$D$3</f>
        <v>60</v>
      </c>
      <c r="D57" s="4">
        <f t="shared" si="3"/>
        <v>80</v>
      </c>
      <c r="E57" s="4">
        <v>31</v>
      </c>
      <c r="F57" s="2">
        <f>F51</f>
        <v>2</v>
      </c>
      <c r="G57" s="2">
        <f>G55*$H$20^$F$2</f>
        <v>10</v>
      </c>
      <c r="H57" s="2">
        <v>6</v>
      </c>
    </row>
    <row r="58" spans="1:9" x14ac:dyDescent="0.25">
      <c r="A58" s="2">
        <f ca="1">AVERAGE($B$21:$B$79)</f>
        <v>66.087613368982971</v>
      </c>
      <c r="B58" s="2">
        <f t="shared" ca="1" si="2"/>
        <v>40.789834077204311</v>
      </c>
      <c r="C58" s="4">
        <f t="shared" si="6"/>
        <v>60</v>
      </c>
      <c r="D58" s="4">
        <f t="shared" si="3"/>
        <v>40</v>
      </c>
      <c r="E58" s="4">
        <v>32</v>
      </c>
      <c r="F58" s="2">
        <f>F52</f>
        <v>-2</v>
      </c>
      <c r="G58" s="2">
        <f t="shared" si="5"/>
        <v>10</v>
      </c>
      <c r="H58" s="2">
        <v>7</v>
      </c>
    </row>
    <row r="59" spans="1:9" x14ac:dyDescent="0.25">
      <c r="A59" s="2">
        <f ca="1">AVERAGE($B$21:$B$79)</f>
        <v>66.087613368982971</v>
      </c>
      <c r="B59" s="2">
        <f t="shared" ca="1" si="2"/>
        <v>77.594408539122526</v>
      </c>
      <c r="C59" s="4">
        <f t="shared" si="6"/>
        <v>60</v>
      </c>
      <c r="D59" s="4">
        <f t="shared" si="3"/>
        <v>80</v>
      </c>
      <c r="E59" s="4">
        <v>33</v>
      </c>
      <c r="F59" s="2">
        <f>F53</f>
        <v>2</v>
      </c>
      <c r="G59" s="2">
        <f t="shared" si="5"/>
        <v>10</v>
      </c>
      <c r="H59" s="2">
        <v>8</v>
      </c>
    </row>
    <row r="60" spans="1:9" x14ac:dyDescent="0.25">
      <c r="A60" s="2">
        <f ca="1">AVERAGE($B$21:$B$79)</f>
        <v>66.087613368982971</v>
      </c>
      <c r="B60" s="2">
        <f t="shared" ca="1" si="2"/>
        <v>29.27109648928834</v>
      </c>
      <c r="C60" s="4">
        <f t="shared" si="6"/>
        <v>60</v>
      </c>
      <c r="D60" s="4">
        <f t="shared" si="3"/>
        <v>40</v>
      </c>
      <c r="E60" s="4">
        <v>34</v>
      </c>
      <c r="F60" s="2">
        <f>F54</f>
        <v>-2</v>
      </c>
      <c r="G60" s="2">
        <f t="shared" si="5"/>
        <v>10</v>
      </c>
      <c r="H60" s="2">
        <v>9</v>
      </c>
    </row>
    <row r="61" spans="1:9" x14ac:dyDescent="0.25">
      <c r="A61" s="2">
        <f ca="1">AVERAGE($B$21:$B$79)</f>
        <v>66.087613368982971</v>
      </c>
      <c r="B61" s="2">
        <f t="shared" ca="1" si="2"/>
        <v>72.959566939049139</v>
      </c>
      <c r="C61" s="4">
        <f t="shared" si="6"/>
        <v>60</v>
      </c>
      <c r="D61" s="4">
        <f t="shared" si="3"/>
        <v>80</v>
      </c>
      <c r="E61" s="4">
        <v>35</v>
      </c>
      <c r="F61" s="2">
        <f>F55</f>
        <v>2</v>
      </c>
      <c r="G61" s="2">
        <f t="shared" si="5"/>
        <v>10</v>
      </c>
      <c r="H61" s="2">
        <v>10</v>
      </c>
    </row>
    <row r="62" spans="1:9" x14ac:dyDescent="0.25">
      <c r="C62" s="4"/>
      <c r="D62" s="4"/>
      <c r="E62" s="4"/>
    </row>
    <row r="63" spans="1:9" x14ac:dyDescent="0.25">
      <c r="A63" s="2">
        <f ca="1">AVERAGE($B$21:$B$79)</f>
        <v>66.087613368982971</v>
      </c>
      <c r="B63" s="2">
        <f t="shared" ca="1" si="2"/>
        <v>76.049016128628466</v>
      </c>
      <c r="C63" s="4">
        <f>C61+$D$3</f>
        <v>60</v>
      </c>
      <c r="D63" s="4">
        <f t="shared" si="3"/>
        <v>80</v>
      </c>
      <c r="E63" s="4">
        <v>36</v>
      </c>
      <c r="F63" s="2">
        <f>F57</f>
        <v>2</v>
      </c>
      <c r="G63" s="2">
        <f>G61*$H$20^$F$2</f>
        <v>10</v>
      </c>
      <c r="H63" s="2">
        <v>11</v>
      </c>
    </row>
    <row r="64" spans="1:9" x14ac:dyDescent="0.25">
      <c r="A64" s="2">
        <f ca="1">AVERAGE($B$21:$B$79)</f>
        <v>66.087613368982971</v>
      </c>
      <c r="B64" s="2">
        <f t="shared" ca="1" si="2"/>
        <v>64.485539648004945</v>
      </c>
      <c r="C64" s="4">
        <f t="shared" si="6"/>
        <v>60</v>
      </c>
      <c r="D64" s="4">
        <f t="shared" si="3"/>
        <v>40</v>
      </c>
      <c r="E64" s="4">
        <v>37</v>
      </c>
      <c r="F64" s="2">
        <f>F58</f>
        <v>-2</v>
      </c>
      <c r="G64" s="2">
        <f t="shared" si="5"/>
        <v>10</v>
      </c>
      <c r="H64" s="2">
        <v>12</v>
      </c>
    </row>
    <row r="65" spans="1:8" x14ac:dyDescent="0.25">
      <c r="A65" s="2">
        <f ca="1">AVERAGE($B$21:$B$79)</f>
        <v>66.087613368982971</v>
      </c>
      <c r="B65" s="2">
        <f t="shared" ca="1" si="2"/>
        <v>92.946954836365123</v>
      </c>
      <c r="C65" s="4">
        <f t="shared" si="6"/>
        <v>60</v>
      </c>
      <c r="D65" s="4">
        <f t="shared" si="3"/>
        <v>80</v>
      </c>
      <c r="E65" s="4">
        <v>38</v>
      </c>
      <c r="F65" s="2">
        <f>F59</f>
        <v>2</v>
      </c>
      <c r="G65" s="2">
        <f t="shared" si="5"/>
        <v>10</v>
      </c>
      <c r="H65" s="2">
        <v>13</v>
      </c>
    </row>
    <row r="66" spans="1:8" x14ac:dyDescent="0.25">
      <c r="A66" s="2">
        <f ca="1">AVERAGE($B$21:$B$79)</f>
        <v>66.087613368982971</v>
      </c>
      <c r="B66" s="2">
        <f t="shared" ca="1" si="2"/>
        <v>49.433498579239</v>
      </c>
      <c r="C66" s="4">
        <f t="shared" si="6"/>
        <v>60</v>
      </c>
      <c r="D66" s="4">
        <f t="shared" si="3"/>
        <v>40</v>
      </c>
      <c r="E66" s="4">
        <v>39</v>
      </c>
      <c r="F66" s="2">
        <f>F60</f>
        <v>-2</v>
      </c>
      <c r="G66" s="2">
        <f t="shared" si="5"/>
        <v>10</v>
      </c>
      <c r="H66" s="2">
        <v>14</v>
      </c>
    </row>
    <row r="67" spans="1:8" x14ac:dyDescent="0.25">
      <c r="A67" s="2">
        <f ca="1">AVERAGE($B$21:$B$79)</f>
        <v>66.087613368982971</v>
      </c>
      <c r="B67" s="2">
        <f t="shared" ca="1" si="2"/>
        <v>79.07581172626648</v>
      </c>
      <c r="C67" s="4">
        <f t="shared" si="6"/>
        <v>60</v>
      </c>
      <c r="D67" s="4">
        <f t="shared" si="3"/>
        <v>80</v>
      </c>
      <c r="E67" s="4">
        <v>40</v>
      </c>
      <c r="F67" s="2">
        <f>F61</f>
        <v>2</v>
      </c>
      <c r="G67" s="2">
        <f t="shared" si="5"/>
        <v>10</v>
      </c>
      <c r="H67" s="2">
        <v>15</v>
      </c>
    </row>
    <row r="68" spans="1:8" x14ac:dyDescent="0.25">
      <c r="C68" s="4"/>
      <c r="D68" s="4"/>
      <c r="E68" s="4"/>
    </row>
    <row r="69" spans="1:8" x14ac:dyDescent="0.25">
      <c r="A69" s="2">
        <f ca="1">AVERAGE($B$21:$B$79)</f>
        <v>66.087613368982971</v>
      </c>
      <c r="B69" s="2">
        <f t="shared" ca="1" si="2"/>
        <v>88.502403377378954</v>
      </c>
      <c r="C69" s="4">
        <f>C67+$D$3</f>
        <v>60</v>
      </c>
      <c r="D69" s="4">
        <f t="shared" si="3"/>
        <v>80</v>
      </c>
      <c r="E69" s="4">
        <v>41</v>
      </c>
      <c r="F69" s="2">
        <f>F63</f>
        <v>2</v>
      </c>
      <c r="G69" s="2">
        <f>G67*$H$20^$F$2</f>
        <v>10</v>
      </c>
      <c r="H69" s="2">
        <v>16</v>
      </c>
    </row>
    <row r="70" spans="1:8" x14ac:dyDescent="0.25">
      <c r="A70" s="2">
        <f ca="1">AVERAGE($B$21:$B$79)</f>
        <v>66.087613368982971</v>
      </c>
      <c r="B70" s="2">
        <f t="shared" ca="1" si="2"/>
        <v>35.224644762172531</v>
      </c>
      <c r="C70" s="4">
        <f t="shared" si="6"/>
        <v>60</v>
      </c>
      <c r="D70" s="4">
        <f t="shared" si="3"/>
        <v>40</v>
      </c>
      <c r="E70" s="4">
        <v>42</v>
      </c>
      <c r="F70" s="2">
        <f>F64</f>
        <v>-2</v>
      </c>
      <c r="G70" s="2">
        <f t="shared" si="5"/>
        <v>10</v>
      </c>
      <c r="H70" s="2">
        <v>17</v>
      </c>
    </row>
    <row r="71" spans="1:8" x14ac:dyDescent="0.25">
      <c r="A71" s="2">
        <f ca="1">AVERAGE($B$21:$B$79)</f>
        <v>66.087613368982971</v>
      </c>
      <c r="B71" s="2">
        <f t="shared" ca="1" si="2"/>
        <v>83.371585116544892</v>
      </c>
      <c r="C71" s="4">
        <f t="shared" si="6"/>
        <v>60</v>
      </c>
      <c r="D71" s="4">
        <f t="shared" si="3"/>
        <v>80</v>
      </c>
      <c r="E71" s="4">
        <v>43</v>
      </c>
      <c r="F71" s="2">
        <f>F65</f>
        <v>2</v>
      </c>
      <c r="G71" s="2">
        <f t="shared" si="5"/>
        <v>10</v>
      </c>
      <c r="H71" s="2">
        <v>18</v>
      </c>
    </row>
    <row r="72" spans="1:8" x14ac:dyDescent="0.25">
      <c r="A72" s="2">
        <f ca="1">AVERAGE($B$21:$B$79)</f>
        <v>66.087613368982971</v>
      </c>
      <c r="B72" s="2">
        <f t="shared" ca="1" si="2"/>
        <v>44.098716965095278</v>
      </c>
      <c r="C72" s="4">
        <f t="shared" si="6"/>
        <v>60</v>
      </c>
      <c r="D72" s="4">
        <f t="shared" si="3"/>
        <v>40</v>
      </c>
      <c r="E72" s="4">
        <v>44</v>
      </c>
      <c r="F72" s="2">
        <f>F66</f>
        <v>-2</v>
      </c>
      <c r="G72" s="2">
        <f t="shared" si="5"/>
        <v>10</v>
      </c>
      <c r="H72" s="2">
        <v>19</v>
      </c>
    </row>
    <row r="73" spans="1:8" x14ac:dyDescent="0.25">
      <c r="A73" s="2">
        <f ca="1">AVERAGE($B$21:$B$79)</f>
        <v>66.087613368982971</v>
      </c>
      <c r="B73" s="2">
        <f t="shared" ca="1" si="2"/>
        <v>78.450562503333273</v>
      </c>
      <c r="C73" s="4">
        <f t="shared" si="6"/>
        <v>60</v>
      </c>
      <c r="D73" s="4">
        <f t="shared" si="3"/>
        <v>80</v>
      </c>
      <c r="E73" s="4">
        <v>45</v>
      </c>
      <c r="F73" s="2">
        <f>F67</f>
        <v>2</v>
      </c>
      <c r="G73" s="2">
        <f t="shared" si="5"/>
        <v>10</v>
      </c>
      <c r="H73" s="2">
        <v>20</v>
      </c>
    </row>
    <row r="74" spans="1:8" x14ac:dyDescent="0.25">
      <c r="C74" s="4"/>
      <c r="D74" s="4"/>
      <c r="E74" s="4"/>
    </row>
    <row r="75" spans="1:8" x14ac:dyDescent="0.25">
      <c r="A75" s="2">
        <f ca="1">AVERAGE($B$21:$B$79)</f>
        <v>66.087613368982971</v>
      </c>
      <c r="B75" s="2">
        <f t="shared" ca="1" si="2"/>
        <v>75.624751681221539</v>
      </c>
      <c r="C75" s="4">
        <f>C73+$D$3</f>
        <v>60</v>
      </c>
      <c r="D75" s="4">
        <f t="shared" si="3"/>
        <v>80</v>
      </c>
      <c r="E75" s="4">
        <v>46</v>
      </c>
      <c r="F75" s="2">
        <f>F69</f>
        <v>2</v>
      </c>
      <c r="G75" s="2">
        <f>G73*$H$20^$F$2</f>
        <v>10</v>
      </c>
      <c r="H75" s="2">
        <v>21</v>
      </c>
    </row>
    <row r="76" spans="1:8" x14ac:dyDescent="0.25">
      <c r="A76" s="2">
        <f ca="1">AVERAGE($B$21:$B$79)</f>
        <v>66.087613368982971</v>
      </c>
      <c r="B76" s="2">
        <f t="shared" ca="1" si="2"/>
        <v>44.044830577117651</v>
      </c>
      <c r="C76" s="4">
        <f t="shared" si="6"/>
        <v>60</v>
      </c>
      <c r="D76" s="4">
        <f t="shared" si="3"/>
        <v>40</v>
      </c>
      <c r="E76" s="4">
        <v>47</v>
      </c>
      <c r="F76" s="2">
        <f>F70</f>
        <v>-2</v>
      </c>
      <c r="G76" s="2">
        <f t="shared" si="5"/>
        <v>10</v>
      </c>
      <c r="H76" s="2">
        <v>22</v>
      </c>
    </row>
    <row r="77" spans="1:8" x14ac:dyDescent="0.25">
      <c r="A77" s="2">
        <f ca="1">AVERAGE($B$21:$B$79)</f>
        <v>66.087613368982971</v>
      </c>
      <c r="B77" s="2">
        <f t="shared" ca="1" si="2"/>
        <v>101.34564653308675</v>
      </c>
      <c r="C77" s="4">
        <f t="shared" si="6"/>
        <v>60</v>
      </c>
      <c r="D77" s="4">
        <f t="shared" si="3"/>
        <v>80</v>
      </c>
      <c r="E77" s="4">
        <v>48</v>
      </c>
      <c r="F77" s="2">
        <f>F71</f>
        <v>2</v>
      </c>
      <c r="G77" s="2">
        <f t="shared" si="5"/>
        <v>10</v>
      </c>
      <c r="H77" s="2">
        <v>23</v>
      </c>
    </row>
    <row r="78" spans="1:8" x14ac:dyDescent="0.25">
      <c r="A78" s="2">
        <f ca="1">AVERAGE($B$21:$B$79)</f>
        <v>66.087613368982971</v>
      </c>
      <c r="B78" s="2">
        <f t="shared" ca="1" si="2"/>
        <v>68.518878942772446</v>
      </c>
      <c r="C78" s="4">
        <f t="shared" si="6"/>
        <v>60</v>
      </c>
      <c r="D78" s="4">
        <f t="shared" si="3"/>
        <v>40</v>
      </c>
      <c r="E78" s="4">
        <v>49</v>
      </c>
      <c r="F78" s="2">
        <f>F72</f>
        <v>-2</v>
      </c>
      <c r="G78" s="2">
        <f t="shared" si="5"/>
        <v>10</v>
      </c>
      <c r="H78" s="2">
        <v>24</v>
      </c>
    </row>
    <row r="79" spans="1:8" x14ac:dyDescent="0.25">
      <c r="A79" s="2">
        <f ca="1">AVERAGE($B$21:$B$79)</f>
        <v>66.087613368982971</v>
      </c>
      <c r="B79" s="2">
        <f ca="1">NORMINV(RAND(),D79,G79)</f>
        <v>92.388557036641686</v>
      </c>
      <c r="C79" s="4">
        <f t="shared" si="6"/>
        <v>60</v>
      </c>
      <c r="D79" s="4">
        <f>IF($E$2="yes",C79+F79*$C$2,C79)</f>
        <v>80</v>
      </c>
      <c r="E79" s="4">
        <v>50</v>
      </c>
      <c r="F79" s="2">
        <f>F73</f>
        <v>2</v>
      </c>
      <c r="G79" s="2">
        <f t="shared" si="5"/>
        <v>10</v>
      </c>
      <c r="H79" s="2">
        <v>25</v>
      </c>
    </row>
    <row r="80" spans="1:8" x14ac:dyDescent="0.25">
      <c r="C80" s="4"/>
      <c r="D80" s="4"/>
      <c r="E80" s="4"/>
    </row>
    <row r="81" spans="3:5" x14ac:dyDescent="0.25">
      <c r="C81" s="4"/>
      <c r="D81" s="4"/>
      <c r="E81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K16" sqref="K16"/>
    </sheetView>
  </sheetViews>
  <sheetFormatPr defaultRowHeight="15" x14ac:dyDescent="0.25"/>
  <cols>
    <col min="1" max="1" width="11.28515625" style="2" customWidth="1"/>
    <col min="2" max="3" width="9.140625" style="2"/>
    <col min="4" max="4" width="10.140625" style="2" customWidth="1"/>
    <col min="5" max="5" width="17.85546875" style="2" customWidth="1"/>
    <col min="6" max="6" width="14.42578125" style="2" customWidth="1"/>
    <col min="7" max="8" width="9.140625" style="2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1">
        <v>40</v>
      </c>
      <c r="C2" s="1">
        <v>10</v>
      </c>
      <c r="D2" s="1">
        <v>0</v>
      </c>
      <c r="E2" s="1" t="s">
        <v>6</v>
      </c>
      <c r="F2" s="1">
        <v>0</v>
      </c>
    </row>
    <row r="3" spans="1:6" x14ac:dyDescent="0.25">
      <c r="A3" s="1" t="s">
        <v>20</v>
      </c>
      <c r="B3" s="1">
        <v>0</v>
      </c>
      <c r="C3" s="1">
        <v>10</v>
      </c>
      <c r="D3" s="1">
        <v>0</v>
      </c>
      <c r="E3" s="3" t="s">
        <v>7</v>
      </c>
      <c r="F3" s="1">
        <f ca="1">RANDBETWEEN(9,30)</f>
        <v>17</v>
      </c>
    </row>
    <row r="19" spans="1:8" x14ac:dyDescent="0.25">
      <c r="G19" s="2" t="s">
        <v>8</v>
      </c>
    </row>
    <row r="20" spans="1:8" x14ac:dyDescent="0.25">
      <c r="A20" s="2" t="s">
        <v>9</v>
      </c>
      <c r="B20" s="4" t="s">
        <v>10</v>
      </c>
      <c r="C20" s="4" t="s">
        <v>11</v>
      </c>
      <c r="D20" s="2" t="s">
        <v>12</v>
      </c>
      <c r="E20" s="4" t="s">
        <v>13</v>
      </c>
      <c r="F20" s="4" t="s">
        <v>14</v>
      </c>
      <c r="G20" s="2" t="s">
        <v>15</v>
      </c>
      <c r="H20" s="2">
        <v>1.05</v>
      </c>
    </row>
    <row r="21" spans="1:8" x14ac:dyDescent="0.25">
      <c r="A21" s="2">
        <f ca="1">AVERAGE($B$21:$B$70)</f>
        <v>39.55859615715994</v>
      </c>
      <c r="B21" s="2">
        <f ca="1">NORMINV(RAND(),D21,G21)+IF($F$3=E21,100,0)*(-1)^$F$3</f>
        <v>30.991489693678815</v>
      </c>
      <c r="C21" s="4">
        <f t="shared" ref="C21:C31" si="0">C22-$D$2</f>
        <v>40</v>
      </c>
      <c r="D21" s="4">
        <f>IF($E$2="yes",C21+F21*$C$2,C21)</f>
        <v>40</v>
      </c>
      <c r="E21" s="4">
        <v>1</v>
      </c>
      <c r="F21" s="2">
        <v>2</v>
      </c>
      <c r="G21" s="2">
        <f t="shared" ref="G21:G42" si="1">G22*$H$20^(-1*$F$2)</f>
        <v>10</v>
      </c>
    </row>
    <row r="22" spans="1:8" x14ac:dyDescent="0.25">
      <c r="A22" s="2">
        <f t="shared" ref="A22:A71" ca="1" si="2">AVERAGE($B$21:$B$70)</f>
        <v>39.55859615715994</v>
      </c>
      <c r="B22" s="2">
        <f t="shared" ref="B22:B72" ca="1" si="3">NORMINV(RAND(),D22,G22)+IF($F$3=E22,100,0)*(-1)^$F$3</f>
        <v>48.240965111225066</v>
      </c>
      <c r="C22" s="4">
        <f t="shared" si="0"/>
        <v>40</v>
      </c>
      <c r="D22" s="4">
        <f t="shared" ref="D22:D69" si="4">IF($E$2="yes",C22+F22*$C$2,C22)</f>
        <v>40</v>
      </c>
      <c r="E22" s="4">
        <v>2</v>
      </c>
      <c r="F22" s="2">
        <v>-2</v>
      </c>
      <c r="G22" s="2">
        <f t="shared" si="1"/>
        <v>10</v>
      </c>
    </row>
    <row r="23" spans="1:8" x14ac:dyDescent="0.25">
      <c r="A23" s="2">
        <f t="shared" ca="1" si="2"/>
        <v>39.55859615715994</v>
      </c>
      <c r="B23" s="2">
        <f t="shared" ca="1" si="3"/>
        <v>58.547412167216677</v>
      </c>
      <c r="C23" s="4">
        <f t="shared" si="0"/>
        <v>40</v>
      </c>
      <c r="D23" s="4">
        <f t="shared" si="4"/>
        <v>40</v>
      </c>
      <c r="E23" s="4">
        <v>3</v>
      </c>
      <c r="F23" s="2">
        <v>2</v>
      </c>
      <c r="G23" s="2">
        <f t="shared" si="1"/>
        <v>10</v>
      </c>
    </row>
    <row r="24" spans="1:8" x14ac:dyDescent="0.25">
      <c r="A24" s="2">
        <f t="shared" ca="1" si="2"/>
        <v>39.55859615715994</v>
      </c>
      <c r="B24" s="2">
        <f t="shared" ca="1" si="3"/>
        <v>21.29959926997212</v>
      </c>
      <c r="C24" s="4">
        <f t="shared" si="0"/>
        <v>40</v>
      </c>
      <c r="D24" s="4">
        <f t="shared" si="4"/>
        <v>40</v>
      </c>
      <c r="E24" s="4">
        <v>4</v>
      </c>
      <c r="F24" s="2">
        <v>-2</v>
      </c>
      <c r="G24" s="2">
        <f t="shared" si="1"/>
        <v>10</v>
      </c>
    </row>
    <row r="25" spans="1:8" x14ac:dyDescent="0.25">
      <c r="A25" s="2">
        <f t="shared" ca="1" si="2"/>
        <v>39.55859615715994</v>
      </c>
      <c r="B25" s="2">
        <f t="shared" ca="1" si="3"/>
        <v>36.726261859909584</v>
      </c>
      <c r="C25" s="4">
        <f t="shared" si="0"/>
        <v>40</v>
      </c>
      <c r="D25" s="4">
        <f t="shared" si="4"/>
        <v>40</v>
      </c>
      <c r="E25" s="4">
        <v>5</v>
      </c>
      <c r="F25" s="2">
        <v>2</v>
      </c>
      <c r="G25" s="2">
        <f t="shared" si="1"/>
        <v>10</v>
      </c>
    </row>
    <row r="26" spans="1:8" x14ac:dyDescent="0.25">
      <c r="A26" s="2">
        <f t="shared" ca="1" si="2"/>
        <v>39.55859615715994</v>
      </c>
      <c r="B26" s="2">
        <f t="shared" ca="1" si="3"/>
        <v>47.320298886405141</v>
      </c>
      <c r="C26" s="4">
        <f t="shared" si="0"/>
        <v>40</v>
      </c>
      <c r="D26" s="4">
        <f t="shared" si="4"/>
        <v>40</v>
      </c>
      <c r="E26" s="4">
        <v>6</v>
      </c>
      <c r="F26" s="2">
        <v>-2</v>
      </c>
      <c r="G26" s="2">
        <f t="shared" si="1"/>
        <v>10</v>
      </c>
    </row>
    <row r="27" spans="1:8" x14ac:dyDescent="0.25">
      <c r="A27" s="2">
        <f t="shared" ca="1" si="2"/>
        <v>39.55859615715994</v>
      </c>
      <c r="B27" s="2">
        <f t="shared" ca="1" si="3"/>
        <v>33.375643150010966</v>
      </c>
      <c r="C27" s="4">
        <f t="shared" si="0"/>
        <v>40</v>
      </c>
      <c r="D27" s="4">
        <f t="shared" si="4"/>
        <v>40</v>
      </c>
      <c r="E27" s="4">
        <v>7</v>
      </c>
      <c r="F27" s="2">
        <v>2</v>
      </c>
      <c r="G27" s="2">
        <f t="shared" si="1"/>
        <v>10</v>
      </c>
    </row>
    <row r="28" spans="1:8" x14ac:dyDescent="0.25">
      <c r="A28" s="2">
        <f t="shared" ca="1" si="2"/>
        <v>39.55859615715994</v>
      </c>
      <c r="B28" s="2">
        <f t="shared" ca="1" si="3"/>
        <v>53.682133274851331</v>
      </c>
      <c r="C28" s="4">
        <f t="shared" si="0"/>
        <v>40</v>
      </c>
      <c r="D28" s="4">
        <f t="shared" si="4"/>
        <v>40</v>
      </c>
      <c r="E28" s="4">
        <v>8</v>
      </c>
      <c r="F28" s="2">
        <v>-2</v>
      </c>
      <c r="G28" s="2">
        <f t="shared" si="1"/>
        <v>10</v>
      </c>
    </row>
    <row r="29" spans="1:8" x14ac:dyDescent="0.25">
      <c r="A29" s="2">
        <f t="shared" ca="1" si="2"/>
        <v>39.55859615715994</v>
      </c>
      <c r="B29" s="2">
        <f t="shared" ca="1" si="3"/>
        <v>37.191111688405314</v>
      </c>
      <c r="C29" s="4">
        <f t="shared" si="0"/>
        <v>40</v>
      </c>
      <c r="D29" s="4">
        <f t="shared" si="4"/>
        <v>40</v>
      </c>
      <c r="E29" s="4">
        <v>9</v>
      </c>
      <c r="F29" s="2">
        <v>2</v>
      </c>
      <c r="G29" s="2">
        <f t="shared" si="1"/>
        <v>10</v>
      </c>
    </row>
    <row r="30" spans="1:8" x14ac:dyDescent="0.25">
      <c r="A30" s="2">
        <f t="shared" ca="1" si="2"/>
        <v>39.55859615715994</v>
      </c>
      <c r="B30" s="2">
        <f t="shared" ca="1" si="3"/>
        <v>34.489392249030608</v>
      </c>
      <c r="C30" s="4">
        <f t="shared" si="0"/>
        <v>40</v>
      </c>
      <c r="D30" s="4">
        <f t="shared" si="4"/>
        <v>40</v>
      </c>
      <c r="E30" s="4">
        <v>10</v>
      </c>
      <c r="F30" s="2">
        <v>-2</v>
      </c>
      <c r="G30" s="2">
        <f t="shared" si="1"/>
        <v>10</v>
      </c>
    </row>
    <row r="31" spans="1:8" x14ac:dyDescent="0.25">
      <c r="A31" s="2">
        <f t="shared" ca="1" si="2"/>
        <v>39.55859615715994</v>
      </c>
      <c r="B31" s="2">
        <f t="shared" ca="1" si="3"/>
        <v>37.612797844255248</v>
      </c>
      <c r="C31" s="4">
        <f t="shared" si="0"/>
        <v>40</v>
      </c>
      <c r="D31" s="4">
        <f t="shared" si="4"/>
        <v>40</v>
      </c>
      <c r="E31" s="4">
        <v>11</v>
      </c>
      <c r="F31" s="2">
        <v>2</v>
      </c>
      <c r="G31" s="2">
        <f t="shared" si="1"/>
        <v>10</v>
      </c>
    </row>
    <row r="32" spans="1:8" x14ac:dyDescent="0.25">
      <c r="A32" s="2">
        <f t="shared" ca="1" si="2"/>
        <v>39.55859615715994</v>
      </c>
      <c r="B32" s="2">
        <f t="shared" ca="1" si="3"/>
        <v>39.06251016503257</v>
      </c>
      <c r="C32" s="4">
        <f>C33-$D$2</f>
        <v>40</v>
      </c>
      <c r="D32" s="4">
        <f t="shared" si="4"/>
        <v>40</v>
      </c>
      <c r="E32" s="4">
        <v>12</v>
      </c>
      <c r="F32" s="2">
        <v>-2</v>
      </c>
      <c r="G32" s="2">
        <f t="shared" si="1"/>
        <v>10</v>
      </c>
    </row>
    <row r="33" spans="1:9" x14ac:dyDescent="0.25">
      <c r="A33" s="2">
        <f t="shared" ca="1" si="2"/>
        <v>39.55859615715994</v>
      </c>
      <c r="B33" s="2">
        <f t="shared" ca="1" si="3"/>
        <v>37.730570180930386</v>
      </c>
      <c r="C33" s="4">
        <f>B2</f>
        <v>40</v>
      </c>
      <c r="D33" s="4">
        <f t="shared" si="4"/>
        <v>40</v>
      </c>
      <c r="E33" s="4">
        <v>13</v>
      </c>
      <c r="F33" s="2">
        <v>2</v>
      </c>
      <c r="G33" s="2">
        <f t="shared" si="1"/>
        <v>10</v>
      </c>
    </row>
    <row r="34" spans="1:9" x14ac:dyDescent="0.25">
      <c r="A34" s="2">
        <f t="shared" ca="1" si="2"/>
        <v>39.55859615715994</v>
      </c>
      <c r="B34" s="2">
        <f t="shared" ca="1" si="3"/>
        <v>38.916469857075946</v>
      </c>
      <c r="C34" s="4">
        <f>C33+$D$2</f>
        <v>40</v>
      </c>
      <c r="D34" s="4">
        <f t="shared" si="4"/>
        <v>40</v>
      </c>
      <c r="E34" s="4">
        <v>14</v>
      </c>
      <c r="F34" s="2">
        <v>-2</v>
      </c>
      <c r="G34" s="2">
        <f t="shared" si="1"/>
        <v>10</v>
      </c>
    </row>
    <row r="35" spans="1:9" x14ac:dyDescent="0.25">
      <c r="A35" s="2">
        <f t="shared" ca="1" si="2"/>
        <v>39.55859615715994</v>
      </c>
      <c r="B35" s="2">
        <f t="shared" ca="1" si="3"/>
        <v>58.011116502098858</v>
      </c>
      <c r="C35" s="4">
        <f t="shared" ref="C35:C45" si="5">C34+$D$2</f>
        <v>40</v>
      </c>
      <c r="D35" s="4">
        <f t="shared" si="4"/>
        <v>40</v>
      </c>
      <c r="E35" s="4">
        <v>15</v>
      </c>
      <c r="F35" s="2">
        <v>2</v>
      </c>
      <c r="G35" s="2">
        <f t="shared" si="1"/>
        <v>10</v>
      </c>
    </row>
    <row r="36" spans="1:9" x14ac:dyDescent="0.25">
      <c r="A36" s="2">
        <f t="shared" ca="1" si="2"/>
        <v>39.55859615715994</v>
      </c>
      <c r="B36" s="2">
        <f t="shared" ca="1" si="3"/>
        <v>50.600313920097513</v>
      </c>
      <c r="C36" s="4">
        <f t="shared" si="5"/>
        <v>40</v>
      </c>
      <c r="D36" s="4">
        <f t="shared" si="4"/>
        <v>40</v>
      </c>
      <c r="E36" s="4">
        <v>16</v>
      </c>
      <c r="F36" s="2">
        <v>-2</v>
      </c>
      <c r="G36" s="2">
        <f t="shared" si="1"/>
        <v>10</v>
      </c>
    </row>
    <row r="37" spans="1:9" x14ac:dyDescent="0.25">
      <c r="A37" s="2">
        <f t="shared" ca="1" si="2"/>
        <v>39.55859615715994</v>
      </c>
      <c r="B37" s="2">
        <f t="shared" ca="1" si="3"/>
        <v>-52.650396007721376</v>
      </c>
      <c r="C37" s="4">
        <f t="shared" si="5"/>
        <v>40</v>
      </c>
      <c r="D37" s="4">
        <f t="shared" si="4"/>
        <v>40</v>
      </c>
      <c r="E37" s="4">
        <v>17</v>
      </c>
      <c r="F37" s="2">
        <v>2</v>
      </c>
      <c r="G37" s="2">
        <f t="shared" si="1"/>
        <v>10</v>
      </c>
    </row>
    <row r="38" spans="1:9" x14ac:dyDescent="0.25">
      <c r="A38" s="2">
        <f t="shared" ca="1" si="2"/>
        <v>39.55859615715994</v>
      </c>
      <c r="B38" s="2">
        <f t="shared" ca="1" si="3"/>
        <v>45.519987871476374</v>
      </c>
      <c r="C38" s="4">
        <f t="shared" si="5"/>
        <v>40</v>
      </c>
      <c r="D38" s="4">
        <f t="shared" si="4"/>
        <v>40</v>
      </c>
      <c r="E38" s="4">
        <v>18</v>
      </c>
      <c r="F38" s="2">
        <v>-2</v>
      </c>
      <c r="G38" s="2">
        <f t="shared" si="1"/>
        <v>10</v>
      </c>
    </row>
    <row r="39" spans="1:9" x14ac:dyDescent="0.25">
      <c r="A39" s="2">
        <f t="shared" ca="1" si="2"/>
        <v>39.55859615715994</v>
      </c>
      <c r="B39" s="2">
        <f t="shared" ca="1" si="3"/>
        <v>33.689144438391601</v>
      </c>
      <c r="C39" s="4">
        <f t="shared" si="5"/>
        <v>40</v>
      </c>
      <c r="D39" s="4">
        <f t="shared" si="4"/>
        <v>40</v>
      </c>
      <c r="E39" s="4">
        <v>19</v>
      </c>
      <c r="F39" s="2">
        <v>2</v>
      </c>
      <c r="G39" s="2">
        <f t="shared" si="1"/>
        <v>10</v>
      </c>
    </row>
    <row r="40" spans="1:9" x14ac:dyDescent="0.25">
      <c r="A40" s="2">
        <f t="shared" ca="1" si="2"/>
        <v>39.55859615715994</v>
      </c>
      <c r="B40" s="2">
        <f t="shared" ca="1" si="3"/>
        <v>36.745600254085467</v>
      </c>
      <c r="C40" s="4">
        <f t="shared" si="5"/>
        <v>40</v>
      </c>
      <c r="D40" s="4">
        <f t="shared" si="4"/>
        <v>40</v>
      </c>
      <c r="E40" s="4">
        <v>20</v>
      </c>
      <c r="F40" s="2">
        <v>-2</v>
      </c>
      <c r="G40" s="2">
        <f t="shared" si="1"/>
        <v>10</v>
      </c>
    </row>
    <row r="41" spans="1:9" x14ac:dyDescent="0.25">
      <c r="A41" s="2">
        <f t="shared" ca="1" si="2"/>
        <v>39.55859615715994</v>
      </c>
      <c r="B41" s="2">
        <f t="shared" ca="1" si="3"/>
        <v>54.455772481742599</v>
      </c>
      <c r="C41" s="4">
        <f t="shared" si="5"/>
        <v>40</v>
      </c>
      <c r="D41" s="4">
        <f t="shared" si="4"/>
        <v>40</v>
      </c>
      <c r="E41" s="4">
        <v>21</v>
      </c>
      <c r="F41" s="2">
        <v>2</v>
      </c>
      <c r="G41" s="2">
        <f t="shared" si="1"/>
        <v>10</v>
      </c>
    </row>
    <row r="42" spans="1:9" x14ac:dyDescent="0.25">
      <c r="A42" s="2">
        <f t="shared" ca="1" si="2"/>
        <v>39.55859615715994</v>
      </c>
      <c r="B42" s="2">
        <f t="shared" ca="1" si="3"/>
        <v>32.046638140502154</v>
      </c>
      <c r="C42" s="4">
        <f t="shared" si="5"/>
        <v>40</v>
      </c>
      <c r="D42" s="4">
        <f t="shared" si="4"/>
        <v>40</v>
      </c>
      <c r="E42" s="4">
        <v>22</v>
      </c>
      <c r="F42" s="2">
        <v>-2</v>
      </c>
      <c r="G42" s="2">
        <f t="shared" si="1"/>
        <v>10</v>
      </c>
    </row>
    <row r="43" spans="1:9" x14ac:dyDescent="0.25">
      <c r="A43" s="2">
        <f t="shared" ca="1" si="2"/>
        <v>39.55859615715994</v>
      </c>
      <c r="B43" s="2">
        <f t="shared" ca="1" si="3"/>
        <v>44.26742084441566</v>
      </c>
      <c r="C43" s="4">
        <f t="shared" si="5"/>
        <v>40</v>
      </c>
      <c r="D43" s="4">
        <f t="shared" si="4"/>
        <v>40</v>
      </c>
      <c r="E43" s="4">
        <v>23</v>
      </c>
      <c r="F43" s="2">
        <v>2</v>
      </c>
      <c r="G43" s="2">
        <f>G44*$H$20^(-1*$F$2)</f>
        <v>10</v>
      </c>
    </row>
    <row r="44" spans="1:9" x14ac:dyDescent="0.25">
      <c r="A44" s="2">
        <f t="shared" ca="1" si="2"/>
        <v>39.55859615715994</v>
      </c>
      <c r="B44" s="2">
        <f t="shared" ca="1" si="3"/>
        <v>36.998396446056766</v>
      </c>
      <c r="C44" s="4">
        <f t="shared" si="5"/>
        <v>40</v>
      </c>
      <c r="D44" s="4">
        <f t="shared" si="4"/>
        <v>40</v>
      </c>
      <c r="E44" s="4">
        <v>24</v>
      </c>
      <c r="F44" s="2">
        <v>-2</v>
      </c>
      <c r="G44" s="2">
        <f>G45*$H$20^(-1*$F$2)</f>
        <v>10</v>
      </c>
    </row>
    <row r="45" spans="1:9" x14ac:dyDescent="0.25">
      <c r="A45" s="2">
        <f t="shared" ca="1" si="2"/>
        <v>39.55859615715994</v>
      </c>
      <c r="B45" s="2">
        <f t="shared" ca="1" si="3"/>
        <v>39.928731697542524</v>
      </c>
      <c r="C45" s="4">
        <f t="shared" si="5"/>
        <v>40</v>
      </c>
      <c r="D45" s="4">
        <f t="shared" si="4"/>
        <v>40</v>
      </c>
      <c r="E45" s="4">
        <v>25</v>
      </c>
      <c r="F45" s="2">
        <v>2</v>
      </c>
      <c r="G45" s="2">
        <f>C2</f>
        <v>10</v>
      </c>
    </row>
    <row r="46" spans="1:9" x14ac:dyDescent="0.25">
      <c r="A46" s="2">
        <f t="shared" ca="1" si="2"/>
        <v>39.55859615715994</v>
      </c>
      <c r="B46" s="2">
        <f t="shared" ca="1" si="3"/>
        <v>46.330956499522692</v>
      </c>
      <c r="C46" s="4">
        <f>C45+B3+$D$3</f>
        <v>40</v>
      </c>
      <c r="D46" s="4">
        <f t="shared" si="4"/>
        <v>40</v>
      </c>
      <c r="E46" s="4">
        <v>26</v>
      </c>
      <c r="F46" s="2">
        <v>-2</v>
      </c>
      <c r="G46" s="1">
        <f>C3</f>
        <v>10</v>
      </c>
      <c r="H46" s="2">
        <v>1</v>
      </c>
      <c r="I46">
        <f>C45+$D$3+(B3-B2)/2</f>
        <v>20</v>
      </c>
    </row>
    <row r="47" spans="1:9" x14ac:dyDescent="0.25">
      <c r="A47" s="2">
        <f t="shared" ca="1" si="2"/>
        <v>39.55859615715994</v>
      </c>
      <c r="B47" s="2">
        <f t="shared" ca="1" si="3"/>
        <v>29.787976745316705</v>
      </c>
      <c r="C47" s="4">
        <f>C46+$D$3</f>
        <v>40</v>
      </c>
      <c r="D47" s="4">
        <f t="shared" si="4"/>
        <v>40</v>
      </c>
      <c r="E47" s="4">
        <v>27</v>
      </c>
      <c r="F47" s="2">
        <v>2</v>
      </c>
      <c r="G47" s="2">
        <f t="shared" ref="G47:G72" si="6">G46*$H$20^$F$2</f>
        <v>10</v>
      </c>
      <c r="H47" s="2">
        <v>2</v>
      </c>
    </row>
    <row r="48" spans="1:9" x14ac:dyDescent="0.25">
      <c r="A48" s="2">
        <f t="shared" ca="1" si="2"/>
        <v>39.55859615715994</v>
      </c>
      <c r="B48" s="2">
        <f t="shared" ca="1" si="3"/>
        <v>40.401524478775421</v>
      </c>
      <c r="C48" s="4">
        <f t="shared" ref="C48:C72" si="7">C47+$D$3</f>
        <v>40</v>
      </c>
      <c r="D48" s="4">
        <f t="shared" si="4"/>
        <v>40</v>
      </c>
      <c r="E48" s="4">
        <v>28</v>
      </c>
      <c r="F48" s="2">
        <v>-2</v>
      </c>
      <c r="G48" s="2">
        <f t="shared" si="6"/>
        <v>10</v>
      </c>
      <c r="H48" s="2">
        <v>3</v>
      </c>
    </row>
    <row r="49" spans="1:8" x14ac:dyDescent="0.25">
      <c r="A49" s="2">
        <f t="shared" ca="1" si="2"/>
        <v>39.55859615715994</v>
      </c>
      <c r="B49" s="2">
        <f t="shared" ca="1" si="3"/>
        <v>39.737028069462347</v>
      </c>
      <c r="C49" s="4">
        <f t="shared" si="7"/>
        <v>40</v>
      </c>
      <c r="D49" s="4">
        <f t="shared" si="4"/>
        <v>40</v>
      </c>
      <c r="E49" s="4">
        <v>29</v>
      </c>
      <c r="F49" s="2">
        <v>2</v>
      </c>
      <c r="G49" s="2">
        <f t="shared" si="6"/>
        <v>10</v>
      </c>
      <c r="H49" s="2">
        <v>4</v>
      </c>
    </row>
    <row r="50" spans="1:8" x14ac:dyDescent="0.25">
      <c r="A50" s="2">
        <f t="shared" ca="1" si="2"/>
        <v>39.55859615715994</v>
      </c>
      <c r="B50" s="2">
        <f t="shared" ca="1" si="3"/>
        <v>49.723235538293984</v>
      </c>
      <c r="C50" s="4">
        <f t="shared" si="7"/>
        <v>40</v>
      </c>
      <c r="D50" s="4">
        <f t="shared" si="4"/>
        <v>40</v>
      </c>
      <c r="E50" s="4">
        <v>30</v>
      </c>
      <c r="F50" s="2">
        <v>-2</v>
      </c>
      <c r="G50" s="2">
        <f t="shared" si="6"/>
        <v>10</v>
      </c>
      <c r="H50" s="2">
        <v>5</v>
      </c>
    </row>
    <row r="51" spans="1:8" x14ac:dyDescent="0.25">
      <c r="A51" s="2">
        <f t="shared" ca="1" si="2"/>
        <v>39.55859615715994</v>
      </c>
      <c r="B51" s="2">
        <f t="shared" ca="1" si="3"/>
        <v>25.291769973570894</v>
      </c>
      <c r="C51" s="4">
        <f t="shared" si="7"/>
        <v>40</v>
      </c>
      <c r="D51" s="4">
        <f t="shared" si="4"/>
        <v>40</v>
      </c>
      <c r="E51" s="4">
        <v>31</v>
      </c>
      <c r="F51" s="2">
        <v>2</v>
      </c>
      <c r="G51" s="2">
        <f t="shared" si="6"/>
        <v>10</v>
      </c>
      <c r="H51" s="2">
        <v>6</v>
      </c>
    </row>
    <row r="52" spans="1:8" x14ac:dyDescent="0.25">
      <c r="A52" s="2">
        <f t="shared" ca="1" si="2"/>
        <v>39.55859615715994</v>
      </c>
      <c r="B52" s="2">
        <f t="shared" ca="1" si="3"/>
        <v>59.967369775485324</v>
      </c>
      <c r="C52" s="4">
        <f t="shared" si="7"/>
        <v>40</v>
      </c>
      <c r="D52" s="4">
        <f t="shared" si="4"/>
        <v>40</v>
      </c>
      <c r="E52" s="4">
        <v>32</v>
      </c>
      <c r="F52" s="2">
        <v>-2</v>
      </c>
      <c r="G52" s="2">
        <f t="shared" si="6"/>
        <v>10</v>
      </c>
      <c r="H52" s="2">
        <v>7</v>
      </c>
    </row>
    <row r="53" spans="1:8" x14ac:dyDescent="0.25">
      <c r="A53" s="2">
        <f t="shared" ca="1" si="2"/>
        <v>39.55859615715994</v>
      </c>
      <c r="B53" s="2">
        <f t="shared" ca="1" si="3"/>
        <v>32.97309326109459</v>
      </c>
      <c r="C53" s="4">
        <f t="shared" si="7"/>
        <v>40</v>
      </c>
      <c r="D53" s="4">
        <f t="shared" si="4"/>
        <v>40</v>
      </c>
      <c r="E53" s="4">
        <v>33</v>
      </c>
      <c r="F53" s="2">
        <v>2</v>
      </c>
      <c r="G53" s="2">
        <f t="shared" si="6"/>
        <v>10</v>
      </c>
      <c r="H53" s="2">
        <v>8</v>
      </c>
    </row>
    <row r="54" spans="1:8" x14ac:dyDescent="0.25">
      <c r="A54" s="2">
        <f t="shared" ca="1" si="2"/>
        <v>39.55859615715994</v>
      </c>
      <c r="B54" s="2">
        <f t="shared" ca="1" si="3"/>
        <v>61.408282468081765</v>
      </c>
      <c r="C54" s="4">
        <f t="shared" si="7"/>
        <v>40</v>
      </c>
      <c r="D54" s="4">
        <f t="shared" si="4"/>
        <v>40</v>
      </c>
      <c r="E54" s="4">
        <v>34</v>
      </c>
      <c r="F54" s="2">
        <v>-2</v>
      </c>
      <c r="G54" s="2">
        <f t="shared" si="6"/>
        <v>10</v>
      </c>
      <c r="H54" s="2">
        <v>9</v>
      </c>
    </row>
    <row r="55" spans="1:8" x14ac:dyDescent="0.25">
      <c r="A55" s="2">
        <f t="shared" ca="1" si="2"/>
        <v>39.55859615715994</v>
      </c>
      <c r="B55" s="2">
        <f t="shared" ca="1" si="3"/>
        <v>40.195284348967867</v>
      </c>
      <c r="C55" s="4">
        <f t="shared" si="7"/>
        <v>40</v>
      </c>
      <c r="D55" s="4">
        <f t="shared" si="4"/>
        <v>40</v>
      </c>
      <c r="E55" s="4">
        <v>35</v>
      </c>
      <c r="F55" s="2">
        <v>2</v>
      </c>
      <c r="G55" s="2">
        <f t="shared" si="6"/>
        <v>10</v>
      </c>
      <c r="H55" s="2">
        <v>10</v>
      </c>
    </row>
    <row r="56" spans="1:8" x14ac:dyDescent="0.25">
      <c r="A56" s="2">
        <f t="shared" ca="1" si="2"/>
        <v>39.55859615715994</v>
      </c>
      <c r="B56" s="2">
        <f t="shared" ca="1" si="3"/>
        <v>41.658965207261218</v>
      </c>
      <c r="C56" s="4">
        <f t="shared" si="7"/>
        <v>40</v>
      </c>
      <c r="D56" s="4">
        <f t="shared" si="4"/>
        <v>40</v>
      </c>
      <c r="E56" s="4">
        <v>36</v>
      </c>
      <c r="F56" s="2">
        <v>-2</v>
      </c>
      <c r="G56" s="2">
        <f t="shared" si="6"/>
        <v>10</v>
      </c>
      <c r="H56" s="2">
        <v>11</v>
      </c>
    </row>
    <row r="57" spans="1:8" x14ac:dyDescent="0.25">
      <c r="A57" s="2">
        <f t="shared" ca="1" si="2"/>
        <v>39.55859615715994</v>
      </c>
      <c r="B57" s="2">
        <f t="shared" ca="1" si="3"/>
        <v>48.927090739579157</v>
      </c>
      <c r="C57" s="4">
        <f t="shared" si="7"/>
        <v>40</v>
      </c>
      <c r="D57" s="4">
        <f t="shared" si="4"/>
        <v>40</v>
      </c>
      <c r="E57" s="4">
        <v>37</v>
      </c>
      <c r="F57" s="2">
        <v>2</v>
      </c>
      <c r="G57" s="2">
        <f t="shared" si="6"/>
        <v>10</v>
      </c>
      <c r="H57" s="2">
        <v>12</v>
      </c>
    </row>
    <row r="58" spans="1:8" x14ac:dyDescent="0.25">
      <c r="A58" s="2">
        <f t="shared" ca="1" si="2"/>
        <v>39.55859615715994</v>
      </c>
      <c r="B58" s="2">
        <f t="shared" ca="1" si="3"/>
        <v>30.096158809785489</v>
      </c>
      <c r="C58" s="4">
        <f t="shared" si="7"/>
        <v>40</v>
      </c>
      <c r="D58" s="4">
        <f t="shared" si="4"/>
        <v>40</v>
      </c>
      <c r="E58" s="4">
        <v>38</v>
      </c>
      <c r="F58" s="2">
        <v>-2</v>
      </c>
      <c r="G58" s="2">
        <f t="shared" si="6"/>
        <v>10</v>
      </c>
      <c r="H58" s="2">
        <v>13</v>
      </c>
    </row>
    <row r="59" spans="1:8" x14ac:dyDescent="0.25">
      <c r="A59" s="2">
        <f t="shared" ca="1" si="2"/>
        <v>39.55859615715994</v>
      </c>
      <c r="B59" s="2">
        <f t="shared" ca="1" si="3"/>
        <v>45.425320474946801</v>
      </c>
      <c r="C59" s="4">
        <f t="shared" si="7"/>
        <v>40</v>
      </c>
      <c r="D59" s="4">
        <f t="shared" si="4"/>
        <v>40</v>
      </c>
      <c r="E59" s="4">
        <v>39</v>
      </c>
      <c r="F59" s="2">
        <v>2</v>
      </c>
      <c r="G59" s="2">
        <f t="shared" si="6"/>
        <v>10</v>
      </c>
      <c r="H59" s="2">
        <v>14</v>
      </c>
    </row>
    <row r="60" spans="1:8" x14ac:dyDescent="0.25">
      <c r="A60" s="2">
        <f t="shared" ca="1" si="2"/>
        <v>39.55859615715994</v>
      </c>
      <c r="B60" s="2">
        <f t="shared" ca="1" si="3"/>
        <v>42.862710576794221</v>
      </c>
      <c r="C60" s="4">
        <f t="shared" si="7"/>
        <v>40</v>
      </c>
      <c r="D60" s="4">
        <f t="shared" si="4"/>
        <v>40</v>
      </c>
      <c r="E60" s="4">
        <v>40</v>
      </c>
      <c r="F60" s="2">
        <v>-2</v>
      </c>
      <c r="G60" s="2">
        <f t="shared" si="6"/>
        <v>10</v>
      </c>
      <c r="H60" s="2">
        <v>15</v>
      </c>
    </row>
    <row r="61" spans="1:8" x14ac:dyDescent="0.25">
      <c r="A61" s="2">
        <f t="shared" ca="1" si="2"/>
        <v>39.55859615715994</v>
      </c>
      <c r="B61" s="2">
        <f t="shared" ca="1" si="3"/>
        <v>26.287829854732166</v>
      </c>
      <c r="C61" s="4">
        <f t="shared" si="7"/>
        <v>40</v>
      </c>
      <c r="D61" s="4">
        <f t="shared" si="4"/>
        <v>40</v>
      </c>
      <c r="E61" s="4">
        <v>41</v>
      </c>
      <c r="F61" s="2">
        <v>2</v>
      </c>
      <c r="G61" s="2">
        <f t="shared" si="6"/>
        <v>10</v>
      </c>
      <c r="H61" s="2">
        <v>16</v>
      </c>
    </row>
    <row r="62" spans="1:8" x14ac:dyDescent="0.25">
      <c r="A62" s="2">
        <f t="shared" ca="1" si="2"/>
        <v>39.55859615715994</v>
      </c>
      <c r="B62" s="2">
        <f t="shared" ca="1" si="3"/>
        <v>41.160802009078111</v>
      </c>
      <c r="C62" s="4">
        <f t="shared" si="7"/>
        <v>40</v>
      </c>
      <c r="D62" s="4">
        <f t="shared" si="4"/>
        <v>40</v>
      </c>
      <c r="E62" s="4">
        <v>42</v>
      </c>
      <c r="F62" s="2">
        <v>-2</v>
      </c>
      <c r="G62" s="2">
        <f t="shared" si="6"/>
        <v>10</v>
      </c>
      <c r="H62" s="2">
        <v>17</v>
      </c>
    </row>
    <row r="63" spans="1:8" x14ac:dyDescent="0.25">
      <c r="A63" s="2">
        <f t="shared" ca="1" si="2"/>
        <v>39.55859615715994</v>
      </c>
      <c r="B63" s="2">
        <f t="shared" ca="1" si="3"/>
        <v>51.527497607810147</v>
      </c>
      <c r="C63" s="4">
        <f t="shared" si="7"/>
        <v>40</v>
      </c>
      <c r="D63" s="4">
        <f t="shared" si="4"/>
        <v>40</v>
      </c>
      <c r="E63" s="4">
        <v>43</v>
      </c>
      <c r="F63" s="2">
        <v>2</v>
      </c>
      <c r="G63" s="2">
        <f t="shared" si="6"/>
        <v>10</v>
      </c>
      <c r="H63" s="2">
        <v>18</v>
      </c>
    </row>
    <row r="64" spans="1:8" x14ac:dyDescent="0.25">
      <c r="A64" s="2">
        <f t="shared" ca="1" si="2"/>
        <v>39.55859615715994</v>
      </c>
      <c r="B64" s="2">
        <f t="shared" ca="1" si="3"/>
        <v>45.129256097774359</v>
      </c>
      <c r="C64" s="4">
        <f t="shared" si="7"/>
        <v>40</v>
      </c>
      <c r="D64" s="4">
        <f t="shared" si="4"/>
        <v>40</v>
      </c>
      <c r="E64" s="4">
        <v>44</v>
      </c>
      <c r="F64" s="2">
        <v>-2</v>
      </c>
      <c r="G64" s="2">
        <f t="shared" si="6"/>
        <v>10</v>
      </c>
      <c r="H64" s="2">
        <v>19</v>
      </c>
    </row>
    <row r="65" spans="1:8" x14ac:dyDescent="0.25">
      <c r="A65" s="2">
        <f t="shared" ca="1" si="2"/>
        <v>39.55859615715994</v>
      </c>
      <c r="B65" s="2">
        <f t="shared" ca="1" si="3"/>
        <v>29.37416905964681</v>
      </c>
      <c r="C65" s="4">
        <f t="shared" si="7"/>
        <v>40</v>
      </c>
      <c r="D65" s="4">
        <f t="shared" si="4"/>
        <v>40</v>
      </c>
      <c r="E65" s="4">
        <v>45</v>
      </c>
      <c r="F65" s="2">
        <v>2</v>
      </c>
      <c r="G65" s="2">
        <f t="shared" si="6"/>
        <v>10</v>
      </c>
      <c r="H65" s="2">
        <v>20</v>
      </c>
    </row>
    <row r="66" spans="1:8" x14ac:dyDescent="0.25">
      <c r="A66" s="2">
        <f t="shared" ca="1" si="2"/>
        <v>39.55859615715994</v>
      </c>
      <c r="B66" s="2">
        <f t="shared" ca="1" si="3"/>
        <v>39.378267388241895</v>
      </c>
      <c r="C66" s="4">
        <f t="shared" si="7"/>
        <v>40</v>
      </c>
      <c r="D66" s="4">
        <f t="shared" si="4"/>
        <v>40</v>
      </c>
      <c r="E66" s="4">
        <v>46</v>
      </c>
      <c r="F66" s="2">
        <v>-2</v>
      </c>
      <c r="G66" s="2">
        <f t="shared" si="6"/>
        <v>10</v>
      </c>
      <c r="H66" s="2">
        <v>21</v>
      </c>
    </row>
    <row r="67" spans="1:8" x14ac:dyDescent="0.25">
      <c r="A67" s="2">
        <f t="shared" ca="1" si="2"/>
        <v>39.55859615715994</v>
      </c>
      <c r="B67" s="2">
        <f t="shared" ca="1" si="3"/>
        <v>36.775955054224518</v>
      </c>
      <c r="C67" s="4">
        <f t="shared" si="7"/>
        <v>40</v>
      </c>
      <c r="D67" s="4">
        <f t="shared" si="4"/>
        <v>40</v>
      </c>
      <c r="E67" s="4">
        <v>47</v>
      </c>
      <c r="F67" s="2">
        <v>2</v>
      </c>
      <c r="G67" s="2">
        <f t="shared" si="6"/>
        <v>10</v>
      </c>
      <c r="H67" s="2">
        <v>22</v>
      </c>
    </row>
    <row r="68" spans="1:8" x14ac:dyDescent="0.25">
      <c r="A68" s="2">
        <f t="shared" ca="1" si="2"/>
        <v>39.55859615715994</v>
      </c>
      <c r="B68" s="2">
        <f t="shared" ca="1" si="3"/>
        <v>42.030512016625316</v>
      </c>
      <c r="C68" s="4">
        <f t="shared" si="7"/>
        <v>40</v>
      </c>
      <c r="D68" s="4">
        <f t="shared" si="4"/>
        <v>40</v>
      </c>
      <c r="E68" s="4">
        <v>48</v>
      </c>
      <c r="F68" s="2">
        <v>-2</v>
      </c>
      <c r="G68" s="2">
        <f t="shared" si="6"/>
        <v>10</v>
      </c>
      <c r="H68" s="2">
        <v>23</v>
      </c>
    </row>
    <row r="69" spans="1:8" x14ac:dyDescent="0.25">
      <c r="A69" s="2">
        <f t="shared" ca="1" si="2"/>
        <v>39.55859615715994</v>
      </c>
      <c r="B69" s="2">
        <f t="shared" ca="1" si="3"/>
        <v>49.3736564633749</v>
      </c>
      <c r="C69" s="4">
        <f t="shared" si="7"/>
        <v>40</v>
      </c>
      <c r="D69" s="4">
        <f t="shared" si="4"/>
        <v>40</v>
      </c>
      <c r="E69" s="4">
        <v>49</v>
      </c>
      <c r="F69" s="2">
        <v>2</v>
      </c>
      <c r="G69" s="2">
        <f t="shared" si="6"/>
        <v>10</v>
      </c>
      <c r="H69" s="2">
        <v>24</v>
      </c>
    </row>
    <row r="70" spans="1:8" x14ac:dyDescent="0.25">
      <c r="A70" s="2">
        <f ca="1">AVERAGE($B$21:$B$70)</f>
        <v>39.55859615715994</v>
      </c>
      <c r="B70" s="2">
        <f t="shared" ca="1" si="3"/>
        <v>47.305713352862348</v>
      </c>
      <c r="C70" s="4">
        <f t="shared" si="7"/>
        <v>40</v>
      </c>
      <c r="D70" s="4">
        <f>IF($E$2="yes",C70+F70*$C$2,C70)</f>
        <v>40</v>
      </c>
      <c r="E70" s="4">
        <v>50</v>
      </c>
      <c r="F70" s="2">
        <v>-2</v>
      </c>
      <c r="G70" s="2">
        <f t="shared" si="6"/>
        <v>10</v>
      </c>
      <c r="H70" s="2">
        <v>25</v>
      </c>
    </row>
    <row r="71" spans="1:8" x14ac:dyDescent="0.25">
      <c r="A71" s="2">
        <f t="shared" ca="1" si="2"/>
        <v>39.55859615715994</v>
      </c>
      <c r="B71" s="2">
        <f t="shared" ca="1" si="3"/>
        <v>43.539102279397603</v>
      </c>
      <c r="C71" s="4">
        <f t="shared" si="7"/>
        <v>40</v>
      </c>
      <c r="D71" s="4">
        <f>IF($E$2="yes",C71+F71*$C$2,C71)</f>
        <v>40</v>
      </c>
      <c r="E71" s="4">
        <v>51</v>
      </c>
      <c r="F71" s="2">
        <v>-6</v>
      </c>
      <c r="G71" s="2">
        <f t="shared" si="6"/>
        <v>10</v>
      </c>
      <c r="H71" s="2">
        <v>26</v>
      </c>
    </row>
    <row r="72" spans="1:8" x14ac:dyDescent="0.25">
      <c r="A72" s="2">
        <f ca="1">AVERAGE($B$21:$B$70)</f>
        <v>39.55859615715994</v>
      </c>
      <c r="B72" s="2">
        <f t="shared" ca="1" si="3"/>
        <v>31.398148082875508</v>
      </c>
      <c r="C72" s="4">
        <f t="shared" si="7"/>
        <v>40</v>
      </c>
      <c r="D72" s="4">
        <f>IF($E$2="yes",C72+F72*$C$2,C72)</f>
        <v>40</v>
      </c>
      <c r="E72" s="4">
        <v>52</v>
      </c>
      <c r="F72" s="2">
        <v>-10</v>
      </c>
      <c r="G72" s="2">
        <f t="shared" si="6"/>
        <v>10</v>
      </c>
      <c r="H72" s="2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2011-09-09T12:16:13Z</dcterms:created>
  <dcterms:modified xsi:type="dcterms:W3CDTF">2017-09-09T03:29:15Z</dcterms:modified>
</cp:coreProperties>
</file>