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30" windowWidth="9180" windowHeight="43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" i="1" l="1"/>
  <c r="G4" i="1"/>
  <c r="H4" i="1"/>
  <c r="I4" i="1" s="1"/>
  <c r="C5" i="1"/>
  <c r="G5" i="1"/>
  <c r="H5" i="1"/>
  <c r="I5" i="1" s="1"/>
  <c r="C6" i="1"/>
  <c r="G6" i="1"/>
  <c r="H6" i="1"/>
  <c r="I6" i="1" s="1"/>
  <c r="C7" i="1"/>
  <c r="G7" i="1"/>
  <c r="C8" i="1"/>
  <c r="G8" i="1"/>
  <c r="H8" i="1"/>
  <c r="I8" i="1" s="1"/>
  <c r="C9" i="1"/>
  <c r="G9" i="1"/>
  <c r="C10" i="1"/>
  <c r="G10" i="1"/>
  <c r="H10" i="1"/>
  <c r="I10" i="1" s="1"/>
  <c r="C11" i="1"/>
  <c r="G11" i="1"/>
  <c r="H11" i="1"/>
  <c r="I11" i="1" s="1"/>
  <c r="C12" i="1"/>
  <c r="G12" i="1"/>
  <c r="H12" i="1"/>
  <c r="I12" i="1" s="1"/>
  <c r="C13" i="1"/>
  <c r="G13" i="1"/>
  <c r="H13" i="1"/>
  <c r="C14" i="1"/>
  <c r="G14" i="1"/>
  <c r="H14" i="1" s="1"/>
  <c r="C15" i="1"/>
  <c r="G15" i="1"/>
  <c r="H15" i="1" s="1"/>
  <c r="I15" i="1" s="1"/>
  <c r="C16" i="1"/>
  <c r="G16" i="1"/>
  <c r="H16" i="1"/>
  <c r="I16" i="1" s="1"/>
  <c r="C17" i="1"/>
  <c r="G17" i="1"/>
  <c r="H17" i="1"/>
  <c r="I17" i="1" s="1"/>
  <c r="C18" i="1"/>
  <c r="G18" i="1"/>
  <c r="H18" i="1"/>
  <c r="I18" i="1" s="1"/>
  <c r="C19" i="1"/>
  <c r="G19" i="1"/>
  <c r="H19" i="1"/>
  <c r="I19" i="1" s="1"/>
  <c r="C20" i="1"/>
  <c r="G20" i="1"/>
  <c r="H20" i="1" s="1"/>
  <c r="I20" i="1" s="1"/>
  <c r="C21" i="1"/>
  <c r="G21" i="1"/>
  <c r="H21" i="1" s="1"/>
  <c r="C22" i="1"/>
  <c r="G22" i="1"/>
  <c r="H22" i="1"/>
  <c r="I22" i="1" s="1"/>
  <c r="C23" i="1"/>
  <c r="G23" i="1"/>
  <c r="H23" i="1"/>
  <c r="I23" i="1" s="1"/>
  <c r="C24" i="1"/>
  <c r="G24" i="1"/>
  <c r="H24" i="1"/>
  <c r="I24" i="1" s="1"/>
  <c r="C25" i="1"/>
  <c r="G25" i="1"/>
  <c r="H25" i="1"/>
  <c r="I25" i="1" s="1"/>
  <c r="C26" i="1"/>
  <c r="G26" i="1"/>
  <c r="H26" i="1" s="1"/>
  <c r="I26" i="1" s="1"/>
  <c r="C27" i="1"/>
  <c r="G27" i="1"/>
  <c r="H27" i="1" s="1"/>
  <c r="I27" i="1" s="1"/>
  <c r="C28" i="1"/>
  <c r="G28" i="1"/>
  <c r="H28" i="1" s="1"/>
  <c r="I28" i="1" s="1"/>
  <c r="C29" i="1"/>
  <c r="G29" i="1"/>
  <c r="H29" i="1" s="1"/>
  <c r="C30" i="1"/>
  <c r="G30" i="1"/>
  <c r="H30" i="1"/>
  <c r="I30" i="1" s="1"/>
  <c r="C31" i="1"/>
  <c r="G31" i="1"/>
  <c r="H31" i="1"/>
  <c r="I31" i="1" s="1"/>
  <c r="E32" i="1"/>
  <c r="F32" i="1"/>
  <c r="G32" i="1"/>
  <c r="J4" i="1" s="1"/>
  <c r="J30" i="1"/>
  <c r="J26" i="1"/>
  <c r="J22" i="1"/>
  <c r="J20" i="1"/>
  <c r="J18" i="1"/>
  <c r="I13" i="1"/>
  <c r="J10" i="1"/>
  <c r="J29" i="1"/>
  <c r="J25" i="1"/>
  <c r="J21" i="1"/>
  <c r="J17" i="1"/>
  <c r="J13" i="1"/>
  <c r="J9" i="1"/>
  <c r="H9" i="1"/>
  <c r="I9" i="1"/>
  <c r="H7" i="1"/>
  <c r="I7" i="1" s="1"/>
  <c r="J28" i="1"/>
  <c r="J8" i="1"/>
  <c r="I14" i="1" l="1"/>
  <c r="H32" i="1"/>
  <c r="J6" i="1"/>
  <c r="J24" i="1"/>
  <c r="J5" i="1"/>
  <c r="J7" i="1"/>
  <c r="J11" i="1"/>
  <c r="J15" i="1"/>
  <c r="J19" i="1"/>
  <c r="J23" i="1"/>
  <c r="J27" i="1"/>
  <c r="J31" i="1"/>
  <c r="J12" i="1"/>
  <c r="J14" i="1"/>
  <c r="J16" i="1"/>
  <c r="I21" i="1"/>
  <c r="I32" i="1" s="1"/>
  <c r="I29" i="1"/>
</calcChain>
</file>

<file path=xl/sharedStrings.xml><?xml version="1.0" encoding="utf-8"?>
<sst xmlns="http://schemas.openxmlformats.org/spreadsheetml/2006/main" count="68" uniqueCount="30">
  <si>
    <t>Advertising Expenses</t>
  </si>
  <si>
    <t>Type</t>
  </si>
  <si>
    <t>Inv Date</t>
  </si>
  <si>
    <t>Inv Due</t>
  </si>
  <si>
    <t>Placed with</t>
  </si>
  <si>
    <t>Cost ea.</t>
  </si>
  <si>
    <t>Quantity</t>
  </si>
  <si>
    <t>Ext. Cost</t>
  </si>
  <si>
    <t>Sales Tax</t>
  </si>
  <si>
    <t>Total</t>
  </si>
  <si>
    <t>% of Total</t>
  </si>
  <si>
    <t>Newspaper</t>
  </si>
  <si>
    <t>Village Reader</t>
  </si>
  <si>
    <t>Radio spot</t>
  </si>
  <si>
    <t>WHAT</t>
  </si>
  <si>
    <t>Subway</t>
  </si>
  <si>
    <t>Advertising Concepts</t>
  </si>
  <si>
    <t>Yellow Pages</t>
  </si>
  <si>
    <t>NYNEX</t>
  </si>
  <si>
    <t>Blow-in cards</t>
  </si>
  <si>
    <t>Magazine</t>
  </si>
  <si>
    <t>Young Upstart</t>
  </si>
  <si>
    <t>Pens</t>
  </si>
  <si>
    <t>Mass Appeal, Inc.</t>
  </si>
  <si>
    <t>Billboard</t>
  </si>
  <si>
    <t>University Voice</t>
  </si>
  <si>
    <t>T-Shirts</t>
  </si>
  <si>
    <t>Hats</t>
  </si>
  <si>
    <t>Advertising Contepts</t>
  </si>
  <si>
    <t>Blow-in carbs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</si>
</sst>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3" sqref="A3"/>
    </sheetView>
  </sheetViews>
  <sheetFormatPr defaultRowHeight="12.75" x14ac:dyDescent="0.2"/>
  <cols>
    <col min="1" max="1" width="9.42578125" customWidth="1"/>
    <col min="4" max="4" width="18.7109375" bestFit="1" customWidth="1"/>
  </cols>
  <sheetData>
    <row r="1" spans="1:12" x14ac:dyDescent="0.2">
      <c r="A1" t="s">
        <v>0</v>
      </c>
      <c r="K1" t="s">
        <v>8</v>
      </c>
      <c r="L1">
        <v>7.3200000000000001E-2</v>
      </c>
    </row>
    <row r="3" spans="1:12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2" x14ac:dyDescent="0.2">
      <c r="A4" t="s">
        <v>11</v>
      </c>
      <c r="B4" s="2">
        <v>40179</v>
      </c>
      <c r="C4" s="2">
        <f>B4+30</f>
        <v>40209</v>
      </c>
      <c r="D4" t="s">
        <v>12</v>
      </c>
      <c r="E4">
        <v>52.39</v>
      </c>
      <c r="F4">
        <v>5</v>
      </c>
      <c r="G4">
        <f>E4*F4</f>
        <v>261.95</v>
      </c>
      <c r="H4">
        <f>G4*$L$1</f>
        <v>19.17474</v>
      </c>
      <c r="I4">
        <f>G4+H4</f>
        <v>281.12473999999997</v>
      </c>
      <c r="J4">
        <f>G4/$G$32</f>
        <v>1.6058975891611874E-2</v>
      </c>
    </row>
    <row r="5" spans="1:12" x14ac:dyDescent="0.2">
      <c r="A5" t="s">
        <v>13</v>
      </c>
      <c r="B5" s="2">
        <v>40185</v>
      </c>
      <c r="C5" s="2">
        <f>B5+15</f>
        <v>40200</v>
      </c>
      <c r="D5" t="s">
        <v>14</v>
      </c>
      <c r="E5">
        <v>11</v>
      </c>
      <c r="F5">
        <v>15</v>
      </c>
      <c r="G5">
        <f t="shared" ref="G5:G31" si="0">E5*F5</f>
        <v>165</v>
      </c>
      <c r="H5">
        <f t="shared" ref="H5:H31" si="1">G5*$L$1</f>
        <v>12.077999999999999</v>
      </c>
      <c r="I5">
        <f t="shared" ref="I5:I31" si="2">G5+H5</f>
        <v>177.078</v>
      </c>
      <c r="J5">
        <f t="shared" ref="J5:J31" si="3">G5/$G$32</f>
        <v>1.0115407604947354E-2</v>
      </c>
    </row>
    <row r="6" spans="1:12" x14ac:dyDescent="0.2">
      <c r="A6" t="s">
        <v>15</v>
      </c>
      <c r="B6" s="2">
        <v>40198</v>
      </c>
      <c r="C6" s="2">
        <f t="shared" ref="C6:C20" si="4">B6+30</f>
        <v>40228</v>
      </c>
      <c r="D6" t="s">
        <v>16</v>
      </c>
      <c r="E6">
        <v>27</v>
      </c>
      <c r="F6">
        <v>30</v>
      </c>
      <c r="G6">
        <f t="shared" si="0"/>
        <v>810</v>
      </c>
      <c r="H6">
        <f t="shared" si="1"/>
        <v>59.292000000000002</v>
      </c>
      <c r="I6">
        <f t="shared" si="2"/>
        <v>869.29200000000003</v>
      </c>
      <c r="J6">
        <f t="shared" si="3"/>
        <v>4.9657455515196104E-2</v>
      </c>
    </row>
    <row r="7" spans="1:12" x14ac:dyDescent="0.2">
      <c r="A7" t="s">
        <v>17</v>
      </c>
      <c r="B7" s="2">
        <v>40179</v>
      </c>
      <c r="C7" s="2">
        <f>B7+10</f>
        <v>40189</v>
      </c>
      <c r="D7" t="s">
        <v>18</v>
      </c>
      <c r="E7">
        <v>123.01</v>
      </c>
      <c r="F7">
        <v>4</v>
      </c>
      <c r="G7">
        <f t="shared" si="0"/>
        <v>492.04</v>
      </c>
      <c r="H7">
        <f t="shared" si="1"/>
        <v>36.017327999999999</v>
      </c>
      <c r="I7">
        <f t="shared" si="2"/>
        <v>528.05732799999998</v>
      </c>
      <c r="J7">
        <f t="shared" si="3"/>
        <v>3.0164758532959374E-2</v>
      </c>
    </row>
    <row r="8" spans="1:12" x14ac:dyDescent="0.2">
      <c r="A8" t="s">
        <v>19</v>
      </c>
      <c r="B8" s="2">
        <v>40191</v>
      </c>
      <c r="C8" s="2">
        <f t="shared" si="4"/>
        <v>40221</v>
      </c>
      <c r="D8" t="s">
        <v>16</v>
      </c>
      <c r="E8">
        <v>0.17199999999999999</v>
      </c>
      <c r="F8">
        <v>230</v>
      </c>
      <c r="G8">
        <f t="shared" si="0"/>
        <v>39.559999999999995</v>
      </c>
      <c r="H8">
        <f t="shared" si="1"/>
        <v>2.8957919999999997</v>
      </c>
      <c r="I8">
        <f t="shared" si="2"/>
        <v>42.455791999999995</v>
      </c>
      <c r="J8">
        <f t="shared" si="3"/>
        <v>2.4252456051619231E-3</v>
      </c>
    </row>
    <row r="9" spans="1:12" x14ac:dyDescent="0.2">
      <c r="A9" t="s">
        <v>20</v>
      </c>
      <c r="B9" s="2">
        <v>40185</v>
      </c>
      <c r="C9" s="2">
        <f t="shared" si="4"/>
        <v>40215</v>
      </c>
      <c r="D9" t="s">
        <v>21</v>
      </c>
      <c r="E9">
        <v>100.92</v>
      </c>
      <c r="F9">
        <v>12</v>
      </c>
      <c r="G9">
        <f t="shared" si="0"/>
        <v>1211.04</v>
      </c>
      <c r="H9">
        <f t="shared" si="1"/>
        <v>88.648128</v>
      </c>
      <c r="I9">
        <f t="shared" si="2"/>
        <v>1299.688128</v>
      </c>
      <c r="J9">
        <f t="shared" si="3"/>
        <v>7.4243413490275426E-2</v>
      </c>
    </row>
    <row r="10" spans="1:12" x14ac:dyDescent="0.2">
      <c r="A10" t="s">
        <v>22</v>
      </c>
      <c r="B10" s="2">
        <v>40183</v>
      </c>
      <c r="C10" s="2">
        <f>B10+45</f>
        <v>40228</v>
      </c>
      <c r="D10" t="s">
        <v>23</v>
      </c>
      <c r="E10">
        <v>0.123</v>
      </c>
      <c r="F10">
        <v>250</v>
      </c>
      <c r="G10">
        <f t="shared" si="0"/>
        <v>30.75</v>
      </c>
      <c r="H10">
        <f t="shared" si="1"/>
        <v>2.2509000000000001</v>
      </c>
      <c r="I10">
        <f t="shared" si="2"/>
        <v>33.000900000000001</v>
      </c>
      <c r="J10">
        <f t="shared" si="3"/>
        <v>1.8851441445583708E-3</v>
      </c>
    </row>
    <row r="11" spans="1:12" x14ac:dyDescent="0.2">
      <c r="A11" t="s">
        <v>13</v>
      </c>
      <c r="B11" s="2">
        <v>40193</v>
      </c>
      <c r="C11" s="2">
        <f>B11+15</f>
        <v>40208</v>
      </c>
      <c r="D11" t="s">
        <v>14</v>
      </c>
      <c r="E11">
        <v>11</v>
      </c>
      <c r="F11">
        <v>15</v>
      </c>
      <c r="G11">
        <f t="shared" si="0"/>
        <v>165</v>
      </c>
      <c r="H11">
        <f t="shared" si="1"/>
        <v>12.077999999999999</v>
      </c>
      <c r="I11">
        <f t="shared" si="2"/>
        <v>177.078</v>
      </c>
      <c r="J11">
        <f t="shared" si="3"/>
        <v>1.0115407604947354E-2</v>
      </c>
    </row>
    <row r="12" spans="1:12" x14ac:dyDescent="0.2">
      <c r="A12" t="s">
        <v>24</v>
      </c>
      <c r="B12" s="2">
        <v>40190</v>
      </c>
      <c r="C12" s="2">
        <f t="shared" si="4"/>
        <v>40220</v>
      </c>
      <c r="D12" t="s">
        <v>16</v>
      </c>
      <c r="E12">
        <v>101.87</v>
      </c>
      <c r="F12">
        <v>20</v>
      </c>
      <c r="G12">
        <f t="shared" si="0"/>
        <v>2037.4</v>
      </c>
      <c r="H12">
        <f t="shared" si="1"/>
        <v>149.13768000000002</v>
      </c>
      <c r="I12">
        <f t="shared" si="2"/>
        <v>2186.5376799999999</v>
      </c>
      <c r="J12">
        <f t="shared" si="3"/>
        <v>0.12490382699587722</v>
      </c>
    </row>
    <row r="13" spans="1:12" x14ac:dyDescent="0.2">
      <c r="A13" t="s">
        <v>11</v>
      </c>
      <c r="B13" s="2">
        <v>40203</v>
      </c>
      <c r="C13" s="2">
        <f t="shared" si="4"/>
        <v>40233</v>
      </c>
      <c r="D13" t="s">
        <v>12</v>
      </c>
      <c r="E13">
        <v>52.39</v>
      </c>
      <c r="F13">
        <v>6</v>
      </c>
      <c r="G13">
        <f t="shared" si="0"/>
        <v>314.34000000000003</v>
      </c>
      <c r="H13">
        <f t="shared" si="1"/>
        <v>23.009688000000004</v>
      </c>
      <c r="I13">
        <f t="shared" si="2"/>
        <v>337.34968800000001</v>
      </c>
      <c r="J13">
        <f t="shared" si="3"/>
        <v>1.9270771069934255E-2</v>
      </c>
    </row>
    <row r="14" spans="1:12" x14ac:dyDescent="0.2">
      <c r="A14" t="s">
        <v>11</v>
      </c>
      <c r="B14" s="2">
        <v>40210</v>
      </c>
      <c r="C14" s="2">
        <f t="shared" si="4"/>
        <v>40240</v>
      </c>
      <c r="D14" t="s">
        <v>25</v>
      </c>
      <c r="E14">
        <v>23.91</v>
      </c>
      <c r="F14">
        <v>2</v>
      </c>
      <c r="G14">
        <f t="shared" si="0"/>
        <v>47.82</v>
      </c>
      <c r="H14">
        <f t="shared" si="1"/>
        <v>3.5004240000000002</v>
      </c>
      <c r="I14">
        <f t="shared" si="2"/>
        <v>51.320424000000003</v>
      </c>
      <c r="J14">
        <f t="shared" si="3"/>
        <v>2.9316290404156516E-3</v>
      </c>
    </row>
    <row r="15" spans="1:12" x14ac:dyDescent="0.2">
      <c r="A15" t="s">
        <v>26</v>
      </c>
      <c r="B15" s="2">
        <v>40212</v>
      </c>
      <c r="C15" s="2">
        <f>B15+45</f>
        <v>40257</v>
      </c>
      <c r="D15" t="s">
        <v>23</v>
      </c>
      <c r="E15">
        <v>5.67</v>
      </c>
      <c r="F15">
        <v>200</v>
      </c>
      <c r="G15">
        <f t="shared" si="0"/>
        <v>1134</v>
      </c>
      <c r="H15">
        <f t="shared" si="1"/>
        <v>83.008800000000008</v>
      </c>
      <c r="I15">
        <f t="shared" si="2"/>
        <v>1217.0088000000001</v>
      </c>
      <c r="J15">
        <f t="shared" si="3"/>
        <v>6.9520437721274544E-2</v>
      </c>
    </row>
    <row r="16" spans="1:12" x14ac:dyDescent="0.2">
      <c r="A16" t="s">
        <v>17</v>
      </c>
      <c r="B16" s="2">
        <v>40210</v>
      </c>
      <c r="C16" s="2">
        <f>B16+10</f>
        <v>40220</v>
      </c>
      <c r="D16" t="s">
        <v>18</v>
      </c>
      <c r="E16">
        <v>123.01</v>
      </c>
      <c r="F16">
        <v>4</v>
      </c>
      <c r="G16">
        <f t="shared" si="0"/>
        <v>492.04</v>
      </c>
      <c r="H16">
        <f t="shared" si="1"/>
        <v>36.017327999999999</v>
      </c>
      <c r="I16">
        <f t="shared" si="2"/>
        <v>528.05732799999998</v>
      </c>
      <c r="J16">
        <f t="shared" si="3"/>
        <v>3.0164758532959374E-2</v>
      </c>
    </row>
    <row r="17" spans="1:10" x14ac:dyDescent="0.2">
      <c r="A17" t="s">
        <v>11</v>
      </c>
      <c r="B17" s="2">
        <v>40238</v>
      </c>
      <c r="C17" s="2">
        <f t="shared" si="4"/>
        <v>40268</v>
      </c>
      <c r="D17" t="s">
        <v>25</v>
      </c>
      <c r="E17">
        <v>23.91</v>
      </c>
      <c r="F17">
        <v>2</v>
      </c>
      <c r="G17">
        <f t="shared" si="0"/>
        <v>47.82</v>
      </c>
      <c r="H17">
        <f t="shared" si="1"/>
        <v>3.5004240000000002</v>
      </c>
      <c r="I17">
        <f t="shared" si="2"/>
        <v>51.320424000000003</v>
      </c>
      <c r="J17">
        <f t="shared" si="3"/>
        <v>2.9316290404156516E-3</v>
      </c>
    </row>
    <row r="18" spans="1:10" x14ac:dyDescent="0.2">
      <c r="A18" t="s">
        <v>29</v>
      </c>
      <c r="B18" s="2">
        <v>40237</v>
      </c>
      <c r="C18" s="2">
        <f t="shared" si="4"/>
        <v>40267</v>
      </c>
      <c r="D18" t="s">
        <v>28</v>
      </c>
      <c r="E18">
        <v>0.17199999999999999</v>
      </c>
      <c r="F18">
        <v>275</v>
      </c>
      <c r="G18">
        <f t="shared" si="0"/>
        <v>47.3</v>
      </c>
      <c r="H18">
        <f t="shared" si="1"/>
        <v>3.4623599999999999</v>
      </c>
      <c r="I18">
        <f t="shared" si="2"/>
        <v>50.762359999999994</v>
      </c>
      <c r="J18">
        <f t="shared" si="3"/>
        <v>2.8997501800849083E-3</v>
      </c>
    </row>
    <row r="19" spans="1:10" x14ac:dyDescent="0.2">
      <c r="A19" t="s">
        <v>20</v>
      </c>
      <c r="B19" s="2">
        <v>40236</v>
      </c>
      <c r="C19" s="2">
        <f t="shared" si="4"/>
        <v>40266</v>
      </c>
      <c r="D19" t="s">
        <v>21</v>
      </c>
      <c r="E19">
        <v>100.92</v>
      </c>
      <c r="F19">
        <v>12</v>
      </c>
      <c r="G19">
        <f t="shared" si="0"/>
        <v>1211.04</v>
      </c>
      <c r="H19">
        <f t="shared" si="1"/>
        <v>88.648128</v>
      </c>
      <c r="I19">
        <f t="shared" si="2"/>
        <v>1299.688128</v>
      </c>
      <c r="J19">
        <f t="shared" si="3"/>
        <v>7.4243413490275426E-2</v>
      </c>
    </row>
    <row r="20" spans="1:10" x14ac:dyDescent="0.2">
      <c r="A20" t="s">
        <v>15</v>
      </c>
      <c r="B20" s="2">
        <v>40231</v>
      </c>
      <c r="C20" s="2">
        <f t="shared" si="4"/>
        <v>40261</v>
      </c>
      <c r="D20" t="s">
        <v>16</v>
      </c>
      <c r="E20">
        <v>27</v>
      </c>
      <c r="F20">
        <v>30</v>
      </c>
      <c r="G20">
        <f t="shared" si="0"/>
        <v>810</v>
      </c>
      <c r="H20">
        <f t="shared" si="1"/>
        <v>59.292000000000002</v>
      </c>
      <c r="I20">
        <f t="shared" si="2"/>
        <v>869.29200000000003</v>
      </c>
      <c r="J20">
        <f t="shared" si="3"/>
        <v>4.9657455515196104E-2</v>
      </c>
    </row>
    <row r="21" spans="1:10" x14ac:dyDescent="0.2">
      <c r="A21" t="s">
        <v>13</v>
      </c>
      <c r="B21" s="2">
        <v>40210</v>
      </c>
      <c r="C21" s="2">
        <f>B21+15</f>
        <v>40225</v>
      </c>
      <c r="D21" t="s">
        <v>14</v>
      </c>
      <c r="E21">
        <v>11</v>
      </c>
      <c r="F21">
        <v>30</v>
      </c>
      <c r="G21">
        <f t="shared" si="0"/>
        <v>330</v>
      </c>
      <c r="H21">
        <f t="shared" si="1"/>
        <v>24.155999999999999</v>
      </c>
      <c r="I21">
        <f t="shared" si="2"/>
        <v>354.15600000000001</v>
      </c>
      <c r="J21">
        <f t="shared" si="3"/>
        <v>2.0230815209894708E-2</v>
      </c>
    </row>
    <row r="22" spans="1:10" x14ac:dyDescent="0.2">
      <c r="A22" t="s">
        <v>11</v>
      </c>
      <c r="B22" s="2">
        <v>40234</v>
      </c>
      <c r="C22" s="2">
        <f t="shared" ref="C22:C31" si="5">B22+30</f>
        <v>40264</v>
      </c>
      <c r="D22" t="s">
        <v>12</v>
      </c>
      <c r="E22">
        <v>52.39</v>
      </c>
      <c r="F22">
        <v>6</v>
      </c>
      <c r="G22">
        <f t="shared" si="0"/>
        <v>314.34000000000003</v>
      </c>
      <c r="H22">
        <f t="shared" si="1"/>
        <v>23.009688000000004</v>
      </c>
      <c r="I22">
        <f t="shared" si="2"/>
        <v>337.34968800000001</v>
      </c>
      <c r="J22">
        <f t="shared" si="3"/>
        <v>1.9270771069934255E-2</v>
      </c>
    </row>
    <row r="23" spans="1:10" x14ac:dyDescent="0.2">
      <c r="A23" t="s">
        <v>19</v>
      </c>
      <c r="B23" s="2">
        <v>40247</v>
      </c>
      <c r="C23" s="2">
        <f t="shared" si="5"/>
        <v>40277</v>
      </c>
      <c r="D23" t="s">
        <v>16</v>
      </c>
      <c r="E23">
        <v>0.17199999999999999</v>
      </c>
      <c r="F23">
        <v>275</v>
      </c>
      <c r="G23">
        <f t="shared" si="0"/>
        <v>47.3</v>
      </c>
      <c r="H23">
        <f t="shared" si="1"/>
        <v>3.4623599999999999</v>
      </c>
      <c r="I23">
        <f t="shared" si="2"/>
        <v>50.762359999999994</v>
      </c>
      <c r="J23">
        <f t="shared" si="3"/>
        <v>2.8997501800849083E-3</v>
      </c>
    </row>
    <row r="24" spans="1:10" x14ac:dyDescent="0.2">
      <c r="A24" t="s">
        <v>13</v>
      </c>
      <c r="B24" s="2">
        <v>40224</v>
      </c>
      <c r="C24" s="2">
        <f>B24+15</f>
        <v>40239</v>
      </c>
      <c r="D24" t="s">
        <v>14</v>
      </c>
      <c r="E24">
        <v>11</v>
      </c>
      <c r="F24">
        <v>25</v>
      </c>
      <c r="G24">
        <f t="shared" si="0"/>
        <v>275</v>
      </c>
      <c r="H24">
        <f t="shared" si="1"/>
        <v>20.13</v>
      </c>
      <c r="I24">
        <f t="shared" si="2"/>
        <v>295.13</v>
      </c>
      <c r="J24">
        <f t="shared" si="3"/>
        <v>1.6859012674912258E-2</v>
      </c>
    </row>
    <row r="25" spans="1:10" x14ac:dyDescent="0.2">
      <c r="A25" t="s">
        <v>22</v>
      </c>
      <c r="B25" s="2">
        <v>40252</v>
      </c>
      <c r="C25" s="2">
        <f>B25+45</f>
        <v>40297</v>
      </c>
      <c r="D25" t="s">
        <v>23</v>
      </c>
      <c r="E25">
        <v>0.123</v>
      </c>
      <c r="F25">
        <v>250</v>
      </c>
      <c r="G25">
        <f t="shared" si="0"/>
        <v>30.75</v>
      </c>
      <c r="H25">
        <f t="shared" si="1"/>
        <v>2.2509000000000001</v>
      </c>
      <c r="I25">
        <f t="shared" si="2"/>
        <v>33.000900000000001</v>
      </c>
      <c r="J25">
        <f t="shared" si="3"/>
        <v>1.8851441445583708E-3</v>
      </c>
    </row>
    <row r="26" spans="1:10" x14ac:dyDescent="0.2">
      <c r="A26" t="s">
        <v>17</v>
      </c>
      <c r="B26" s="2">
        <v>40238</v>
      </c>
      <c r="C26" s="2">
        <f>B26+10</f>
        <v>40248</v>
      </c>
      <c r="D26" t="s">
        <v>18</v>
      </c>
      <c r="E26">
        <v>123.01</v>
      </c>
      <c r="F26">
        <v>4</v>
      </c>
      <c r="G26">
        <f t="shared" si="0"/>
        <v>492.04</v>
      </c>
      <c r="H26">
        <f t="shared" si="1"/>
        <v>36.017327999999999</v>
      </c>
      <c r="I26">
        <f t="shared" si="2"/>
        <v>528.05732799999998</v>
      </c>
      <c r="J26">
        <f t="shared" si="3"/>
        <v>3.0164758532959374E-2</v>
      </c>
    </row>
    <row r="27" spans="1:10" x14ac:dyDescent="0.2">
      <c r="A27" t="s">
        <v>27</v>
      </c>
      <c r="B27" s="2">
        <v>40257</v>
      </c>
      <c r="C27" s="2">
        <f>B27+45</f>
        <v>40302</v>
      </c>
      <c r="D27" t="s">
        <v>23</v>
      </c>
      <c r="E27">
        <v>7.2</v>
      </c>
      <c r="F27">
        <v>250</v>
      </c>
      <c r="G27">
        <f t="shared" si="0"/>
        <v>1800</v>
      </c>
      <c r="H27">
        <f t="shared" si="1"/>
        <v>131.76</v>
      </c>
      <c r="I27">
        <f t="shared" si="2"/>
        <v>1931.76</v>
      </c>
      <c r="J27">
        <f t="shared" si="3"/>
        <v>0.11034990114488023</v>
      </c>
    </row>
    <row r="28" spans="1:10" x14ac:dyDescent="0.2">
      <c r="A28" t="s">
        <v>15</v>
      </c>
      <c r="B28" s="2">
        <v>40257</v>
      </c>
      <c r="C28" s="2">
        <f t="shared" si="5"/>
        <v>40287</v>
      </c>
      <c r="D28" t="s">
        <v>16</v>
      </c>
      <c r="E28">
        <v>27</v>
      </c>
      <c r="F28">
        <v>30</v>
      </c>
      <c r="G28">
        <f t="shared" si="0"/>
        <v>810</v>
      </c>
      <c r="H28">
        <f t="shared" si="1"/>
        <v>59.292000000000002</v>
      </c>
      <c r="I28">
        <f t="shared" si="2"/>
        <v>869.29200000000003</v>
      </c>
      <c r="J28">
        <f t="shared" si="3"/>
        <v>4.9657455515196104E-2</v>
      </c>
    </row>
    <row r="29" spans="1:10" x14ac:dyDescent="0.2">
      <c r="A29" t="s">
        <v>11</v>
      </c>
      <c r="B29" s="2">
        <v>40269</v>
      </c>
      <c r="C29" s="2">
        <f t="shared" si="5"/>
        <v>40299</v>
      </c>
      <c r="D29" t="s">
        <v>25</v>
      </c>
      <c r="E29">
        <v>23.91</v>
      </c>
      <c r="F29">
        <v>2</v>
      </c>
      <c r="G29">
        <f t="shared" si="0"/>
        <v>47.82</v>
      </c>
      <c r="H29">
        <f t="shared" si="1"/>
        <v>3.5004240000000002</v>
      </c>
      <c r="I29">
        <f t="shared" si="2"/>
        <v>51.320424000000003</v>
      </c>
      <c r="J29">
        <f t="shared" si="3"/>
        <v>2.9316290404156516E-3</v>
      </c>
    </row>
    <row r="30" spans="1:10" x14ac:dyDescent="0.2">
      <c r="A30" t="s">
        <v>15</v>
      </c>
      <c r="B30" s="2">
        <v>40278</v>
      </c>
      <c r="C30" s="2">
        <f t="shared" si="5"/>
        <v>40308</v>
      </c>
      <c r="D30" t="s">
        <v>16</v>
      </c>
      <c r="E30">
        <v>27</v>
      </c>
      <c r="F30">
        <v>30</v>
      </c>
      <c r="G30">
        <f t="shared" si="0"/>
        <v>810</v>
      </c>
      <c r="H30">
        <f t="shared" si="1"/>
        <v>59.292000000000002</v>
      </c>
      <c r="I30">
        <f t="shared" si="2"/>
        <v>869.29200000000003</v>
      </c>
      <c r="J30">
        <f t="shared" si="3"/>
        <v>4.9657455515196104E-2</v>
      </c>
    </row>
    <row r="31" spans="1:10" x14ac:dyDescent="0.2">
      <c r="A31" t="s">
        <v>24</v>
      </c>
      <c r="B31" s="2">
        <v>40265</v>
      </c>
      <c r="C31" s="2">
        <f t="shared" si="5"/>
        <v>40295</v>
      </c>
      <c r="D31" t="s">
        <v>16</v>
      </c>
      <c r="E31">
        <v>101.87</v>
      </c>
      <c r="F31">
        <v>20</v>
      </c>
      <c r="G31">
        <f t="shared" si="0"/>
        <v>2037.4</v>
      </c>
      <c r="H31">
        <f t="shared" si="1"/>
        <v>149.13768000000002</v>
      </c>
      <c r="I31">
        <f t="shared" si="2"/>
        <v>2186.5376799999999</v>
      </c>
      <c r="J31">
        <f t="shared" si="3"/>
        <v>0.12490382699587722</v>
      </c>
    </row>
    <row r="32" spans="1:10" x14ac:dyDescent="0.2">
      <c r="E32">
        <f t="shared" ref="E32:I32" si="6">SUM(E4:E31)</f>
        <v>1169.1420000000003</v>
      </c>
      <c r="F32">
        <f t="shared" si="6"/>
        <v>2034</v>
      </c>
      <c r="G32">
        <f t="shared" si="6"/>
        <v>16311.749999999998</v>
      </c>
      <c r="H32">
        <f t="shared" si="6"/>
        <v>1194.0201</v>
      </c>
      <c r="I32">
        <f t="shared" si="6"/>
        <v>17505.770099999998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nerdsworth computer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Eisner Reding</dc:creator>
  <cp:lastModifiedBy>Wilma Andrews</cp:lastModifiedBy>
  <dcterms:created xsi:type="dcterms:W3CDTF">1996-09-26T15:13:22Z</dcterms:created>
  <dcterms:modified xsi:type="dcterms:W3CDTF">2010-12-02T02:12:38Z</dcterms:modified>
</cp:coreProperties>
</file>