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9720" windowHeight="6030" activeTab="0"/>
  </bookViews>
  <sheets>
    <sheet name="Intro" sheetId="1" r:id="rId1"/>
    <sheet name="Test Stat" sheetId="2" r:id="rId2"/>
    <sheet name="Computations" sheetId="3" r:id="rId3"/>
    <sheet name="Independence 1" sheetId="4" r:id="rId4"/>
    <sheet name="Independence 2" sheetId="5" r:id="rId5"/>
    <sheet name="CHITEST" sheetId="6" r:id="rId6"/>
    <sheet name="Assumptions" sheetId="7" r:id="rId7"/>
  </sheets>
  <definedNames/>
  <calcPr fullCalcOnLoad="1"/>
</workbook>
</file>

<file path=xl/sharedStrings.xml><?xml version="1.0" encoding="utf-8"?>
<sst xmlns="http://schemas.openxmlformats.org/spreadsheetml/2006/main" count="135" uniqueCount="61">
  <si>
    <t>Chapter 11  Goodness of Fit &amp; Contingency</t>
  </si>
  <si>
    <t>The procedures for this chapter require categorical or qualitative data.</t>
  </si>
  <si>
    <t>If the data are quantitative then they can be converted to categorical data.</t>
  </si>
  <si>
    <t>The Goodness of Fit Test basically tests:</t>
  </si>
  <si>
    <t>60-69</t>
  </si>
  <si>
    <t>F</t>
  </si>
  <si>
    <t>D</t>
  </si>
  <si>
    <t>C</t>
  </si>
  <si>
    <t>B</t>
  </si>
  <si>
    <t>A</t>
  </si>
  <si>
    <t>70-79</t>
  </si>
  <si>
    <t>80-89</t>
  </si>
  <si>
    <t>90-100</t>
  </si>
  <si>
    <t>Range</t>
  </si>
  <si>
    <t>Category</t>
  </si>
  <si>
    <t>Hypothesized Probability</t>
  </si>
  <si>
    <t>Consider the distribution of test scores for an example</t>
  </si>
  <si>
    <r>
      <t>H</t>
    </r>
    <r>
      <rPr>
        <b/>
        <vertAlign val="subscript"/>
        <sz val="14"/>
        <color indexed="12"/>
        <rFont val="Arial"/>
        <family val="2"/>
      </rPr>
      <t>0</t>
    </r>
    <r>
      <rPr>
        <b/>
        <sz val="12"/>
        <color indexed="12"/>
        <rFont val="Arial"/>
        <family val="2"/>
      </rPr>
      <t>:  The data come from a specified distribution</t>
    </r>
  </si>
  <si>
    <r>
      <t>H</t>
    </r>
    <r>
      <rPr>
        <b/>
        <vertAlign val="subscript"/>
        <sz val="14"/>
        <color indexed="12"/>
        <rFont val="Arial"/>
        <family val="2"/>
      </rPr>
      <t>a</t>
    </r>
    <r>
      <rPr>
        <b/>
        <sz val="12"/>
        <color indexed="12"/>
        <rFont val="Arial"/>
        <family val="2"/>
      </rPr>
      <t>:  The data do not come from the specified distribution</t>
    </r>
  </si>
  <si>
    <r>
      <t>H</t>
    </r>
    <r>
      <rPr>
        <b/>
        <vertAlign val="subscript"/>
        <sz val="14"/>
        <color indexed="12"/>
        <rFont val="Arial"/>
        <family val="2"/>
      </rPr>
      <t>0</t>
    </r>
    <r>
      <rPr>
        <b/>
        <sz val="12"/>
        <color indexed="12"/>
        <rFont val="Arial"/>
        <family val="2"/>
      </rPr>
      <t xml:space="preserve">:  </t>
    </r>
    <r>
      <rPr>
        <b/>
        <sz val="14"/>
        <color indexed="12"/>
        <rFont val="Symbol"/>
        <family val="1"/>
      </rPr>
      <t>p</t>
    </r>
    <r>
      <rPr>
        <b/>
        <vertAlign val="subscript"/>
        <sz val="14"/>
        <color indexed="12"/>
        <rFont val="Times New Roman"/>
        <family val="1"/>
      </rPr>
      <t xml:space="preserve">F </t>
    </r>
    <r>
      <rPr>
        <b/>
        <sz val="12"/>
        <color indexed="12"/>
        <rFont val="Arial"/>
        <family val="2"/>
      </rPr>
      <t xml:space="preserve">= .1, </t>
    </r>
    <r>
      <rPr>
        <b/>
        <sz val="14"/>
        <color indexed="12"/>
        <rFont val="Symbol"/>
        <family val="1"/>
      </rPr>
      <t>p</t>
    </r>
    <r>
      <rPr>
        <b/>
        <vertAlign val="subscript"/>
        <sz val="14"/>
        <color indexed="12"/>
        <rFont val="Arial"/>
        <family val="2"/>
      </rPr>
      <t>D</t>
    </r>
    <r>
      <rPr>
        <b/>
        <sz val="12"/>
        <color indexed="12"/>
        <rFont val="Arial"/>
        <family val="2"/>
      </rPr>
      <t xml:space="preserve"> = .15, </t>
    </r>
    <r>
      <rPr>
        <b/>
        <sz val="14"/>
        <color indexed="12"/>
        <rFont val="Symbol"/>
        <family val="1"/>
      </rPr>
      <t>p</t>
    </r>
    <r>
      <rPr>
        <b/>
        <vertAlign val="subscript"/>
        <sz val="14"/>
        <color indexed="12"/>
        <rFont val="Arial"/>
        <family val="2"/>
      </rPr>
      <t>C</t>
    </r>
    <r>
      <rPr>
        <b/>
        <sz val="12"/>
        <color indexed="12"/>
        <rFont val="Arial"/>
        <family val="2"/>
      </rPr>
      <t xml:space="preserve"> = .3, </t>
    </r>
    <r>
      <rPr>
        <b/>
        <sz val="14"/>
        <color indexed="12"/>
        <rFont val="Symbol"/>
        <family val="1"/>
      </rPr>
      <t>p</t>
    </r>
    <r>
      <rPr>
        <b/>
        <vertAlign val="subscript"/>
        <sz val="14"/>
        <color indexed="12"/>
        <rFont val="Arial"/>
        <family val="2"/>
      </rPr>
      <t xml:space="preserve">B </t>
    </r>
    <r>
      <rPr>
        <b/>
        <sz val="12"/>
        <color indexed="12"/>
        <rFont val="Arial"/>
        <family val="2"/>
      </rPr>
      <t xml:space="preserve">= .25, </t>
    </r>
    <r>
      <rPr>
        <b/>
        <sz val="14"/>
        <color indexed="12"/>
        <rFont val="Symbol"/>
        <family val="1"/>
      </rPr>
      <t>p</t>
    </r>
    <r>
      <rPr>
        <b/>
        <vertAlign val="subscript"/>
        <sz val="14"/>
        <color indexed="12"/>
        <rFont val="Arial"/>
        <family val="2"/>
      </rPr>
      <t>A</t>
    </r>
    <r>
      <rPr>
        <b/>
        <sz val="12"/>
        <color indexed="12"/>
        <rFont val="Arial"/>
        <family val="2"/>
      </rPr>
      <t xml:space="preserve"> = .2</t>
    </r>
  </si>
  <si>
    <t>Observe n=100 observations</t>
  </si>
  <si>
    <t xml:space="preserve">Expected Number </t>
  </si>
  <si>
    <t xml:space="preserve">Actual Observed Number </t>
  </si>
  <si>
    <t>If the observed is close to the Expected then the Null is probably true.</t>
  </si>
  <si>
    <t>If the observed is NOT close to the Expected then the Null is probably NOT true.</t>
  </si>
  <si>
    <t xml:space="preserve">Use the Chi-square with degrees of freedom = </t>
  </si>
  <si>
    <t># Categories - # Parameters estimated from the data - 1</t>
  </si>
  <si>
    <t>k = Number of Categories</t>
  </si>
  <si>
    <t>Test Statistic =</t>
  </si>
  <si>
    <t>p-value =</t>
  </si>
  <si>
    <r>
      <t>H</t>
    </r>
    <r>
      <rPr>
        <b/>
        <vertAlign val="subscript"/>
        <sz val="14"/>
        <color indexed="12"/>
        <rFont val="Arial"/>
        <family val="2"/>
      </rPr>
      <t>0</t>
    </r>
    <r>
      <rPr>
        <b/>
        <sz val="12"/>
        <color indexed="12"/>
        <rFont val="Arial"/>
        <family val="2"/>
      </rPr>
      <t>:  The two sets of Categories are INDEPENDENT of each other</t>
    </r>
  </si>
  <si>
    <r>
      <t>H</t>
    </r>
    <r>
      <rPr>
        <b/>
        <vertAlign val="subscript"/>
        <sz val="14"/>
        <color indexed="12"/>
        <rFont val="Arial"/>
        <family val="2"/>
      </rPr>
      <t>a</t>
    </r>
    <r>
      <rPr>
        <b/>
        <sz val="12"/>
        <color indexed="12"/>
        <rFont val="Arial"/>
        <family val="2"/>
      </rPr>
      <t>:  The two sets of Categories are NOT INDEPENDENT of each other</t>
    </r>
  </si>
  <si>
    <t xml:space="preserve"> (Row Total for that cell) * (Column Total for that cell)/Grand Total</t>
  </si>
  <si>
    <t xml:space="preserve">The probability distribution for testing is the  Chi-square with degrees of freedom = </t>
  </si>
  <si>
    <r>
      <t xml:space="preserve">= Critical Value for </t>
    </r>
    <r>
      <rPr>
        <b/>
        <sz val="14"/>
        <rFont val="Symbol"/>
        <family val="1"/>
      </rPr>
      <t>a</t>
    </r>
    <r>
      <rPr>
        <b/>
        <sz val="12"/>
        <rFont val="Arial"/>
        <family val="0"/>
      </rPr>
      <t>=.05</t>
    </r>
  </si>
  <si>
    <t>Cell values for the TS</t>
  </si>
  <si>
    <t>k = 5 = Number of Categories</t>
  </si>
  <si>
    <t>Degrees of Freedom =</t>
  </si>
  <si>
    <r>
      <t xml:space="preserve">Observe </t>
    </r>
    <r>
      <rPr>
        <b/>
        <sz val="12"/>
        <rFont val="Arial"/>
        <family val="2"/>
      </rPr>
      <t>n=100</t>
    </r>
    <r>
      <rPr>
        <sz val="12"/>
        <rFont val="Arial"/>
        <family val="0"/>
      </rPr>
      <t xml:space="preserve"> observations</t>
    </r>
  </si>
  <si>
    <r>
      <t xml:space="preserve">Hypothesized Probability, </t>
    </r>
    <r>
      <rPr>
        <b/>
        <sz val="14"/>
        <rFont val="Symbol"/>
        <family val="1"/>
      </rPr>
      <t>p</t>
    </r>
  </si>
  <si>
    <r>
      <t xml:space="preserve">Expected Number = n * </t>
    </r>
    <r>
      <rPr>
        <b/>
        <sz val="14"/>
        <rFont val="Symbol"/>
        <family val="1"/>
      </rPr>
      <t>p</t>
    </r>
  </si>
  <si>
    <t>&lt; Reject or Accept Null based on this p-value</t>
  </si>
  <si>
    <t xml:space="preserve">Engineering </t>
  </si>
  <si>
    <t>Business</t>
  </si>
  <si>
    <t>Out-of-state</t>
  </si>
  <si>
    <t>In-state</t>
  </si>
  <si>
    <t>Arts</t>
  </si>
  <si>
    <t xml:space="preserve">Total </t>
  </si>
  <si>
    <t xml:space="preserve">For two categorical variables one can summarize data by </t>
  </si>
  <si>
    <t>Using Statistical Independence the Cell Expected Number =</t>
  </si>
  <si>
    <t>a cross-tabulation, cross-classification or contingency table.</t>
  </si>
  <si>
    <t>Expected Number using statistical independence</t>
  </si>
  <si>
    <t>Actual Observed Number</t>
  </si>
  <si>
    <t>Cell Contributions to the Test Statistic</t>
  </si>
  <si>
    <t>Degrees of Freedom = (#Rows - 1) * (#Columns - 1) = (2-1)*(3-1) = 2</t>
  </si>
  <si>
    <t xml:space="preserve">Test Statistic = Total of all cell components = </t>
  </si>
  <si>
    <r>
      <t xml:space="preserve">Critical Value for </t>
    </r>
    <r>
      <rPr>
        <b/>
        <sz val="14"/>
        <rFont val="Symbol"/>
        <family val="1"/>
      </rPr>
      <t>a</t>
    </r>
    <r>
      <rPr>
        <b/>
        <sz val="12"/>
        <rFont val="Arial"/>
        <family val="0"/>
      </rPr>
      <t xml:space="preserve">=.05 is </t>
    </r>
  </si>
  <si>
    <t xml:space="preserve">p-value = </t>
  </si>
  <si>
    <t>p-value for the Test of Independence =</t>
  </si>
  <si>
    <t>The CHITEST function can be used to determine the p-value for the Test of Independence</t>
  </si>
  <si>
    <t>0-59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</si>
</sst>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9">
    <font>
      <sz val="12"/>
      <name val="Arial"/>
      <family val="0"/>
    </font>
    <font>
      <b/>
      <sz val="12"/>
      <color indexed="12"/>
      <name val="Arial"/>
      <family val="2"/>
    </font>
    <font>
      <b/>
      <sz val="12"/>
      <name val="Arial"/>
      <family val="2"/>
    </font>
    <font>
      <b/>
      <vertAlign val="subscript"/>
      <sz val="14"/>
      <color indexed="12"/>
      <name val="Arial"/>
      <family val="2"/>
    </font>
    <font>
      <b/>
      <sz val="14"/>
      <color indexed="12"/>
      <name val="Symbol"/>
      <family val="1"/>
    </font>
    <font>
      <b/>
      <vertAlign val="subscript"/>
      <sz val="14"/>
      <color indexed="12"/>
      <name val="Times New Roman"/>
      <family val="1"/>
    </font>
    <font>
      <sz val="8"/>
      <name val="Arial"/>
      <family val="0"/>
    </font>
    <font>
      <b/>
      <sz val="12"/>
      <color indexed="48"/>
      <name val="Arial"/>
      <family val="2"/>
    </font>
    <font>
      <b/>
      <sz val="12"/>
      <color indexed="14"/>
      <name val="Arial"/>
      <family val="2"/>
    </font>
    <font>
      <b/>
      <sz val="12"/>
      <color indexed="61"/>
      <name val="Arial"/>
      <family val="2"/>
    </font>
    <font>
      <b/>
      <sz val="12"/>
      <color indexed="57"/>
      <name val="Arial"/>
      <family val="2"/>
    </font>
    <font>
      <b/>
      <sz val="14"/>
      <name val="Symbol"/>
      <family val="1"/>
    </font>
    <font>
      <b/>
      <sz val="14"/>
      <name val="Arial"/>
      <family val="2"/>
    </font>
    <font>
      <sz val="12"/>
      <color indexed="61"/>
      <name val="Arial"/>
      <family val="2"/>
    </font>
    <font>
      <b/>
      <sz val="8"/>
      <color indexed="12"/>
      <name val="Arial"/>
      <family val="2"/>
    </font>
    <font>
      <sz val="14"/>
      <name val="Arial"/>
      <family val="2"/>
    </font>
    <font>
      <b/>
      <sz val="12"/>
      <color indexed="17"/>
      <name val="Arial"/>
      <family val="2"/>
    </font>
    <font>
      <sz val="12"/>
      <color indexed="17"/>
      <name val="Arial"/>
      <family val="2"/>
    </font>
    <font>
      <b/>
      <sz val="16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2" borderId="0" xfId="0" applyFont="1" applyFill="1" applyAlignment="1">
      <alignment/>
    </xf>
    <xf numFmtId="0" fontId="2" fillId="0" borderId="0" xfId="0" applyFont="1" applyAlignment="1">
      <alignment horizontal="center"/>
    </xf>
    <xf numFmtId="0" fontId="2" fillId="3" borderId="0" xfId="0" applyFont="1" applyFill="1" applyAlignment="1">
      <alignment/>
    </xf>
    <xf numFmtId="0" fontId="0" fillId="3" borderId="0" xfId="0" applyFill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8" fillId="3" borderId="0" xfId="0" applyFont="1" applyFill="1" applyAlignment="1">
      <alignment/>
    </xf>
    <xf numFmtId="0" fontId="8" fillId="3" borderId="0" xfId="0" applyFont="1" applyFill="1" applyAlignment="1">
      <alignment horizontal="center"/>
    </xf>
    <xf numFmtId="0" fontId="2" fillId="0" borderId="0" xfId="0" applyFont="1" applyAlignment="1">
      <alignment horizontal="right"/>
    </xf>
    <xf numFmtId="0" fontId="9" fillId="3" borderId="0" xfId="0" applyFont="1" applyFill="1" applyAlignment="1">
      <alignment horizontal="left"/>
    </xf>
    <xf numFmtId="0" fontId="10" fillId="3" borderId="0" xfId="0" applyFont="1" applyFill="1" applyAlignment="1">
      <alignment/>
    </xf>
    <xf numFmtId="0" fontId="2" fillId="0" borderId="0" xfId="0" applyFont="1" applyAlignment="1" quotePrefix="1">
      <alignment/>
    </xf>
    <xf numFmtId="0" fontId="2" fillId="0" borderId="0" xfId="0" applyFont="1" applyAlignment="1">
      <alignment horizontal="center"/>
    </xf>
    <xf numFmtId="0" fontId="0" fillId="3" borderId="0" xfId="0" applyFill="1" applyAlignment="1">
      <alignment horizontal="center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6" fillId="0" borderId="0" xfId="0" applyFont="1" applyAlignment="1">
      <alignment/>
    </xf>
    <xf numFmtId="0" fontId="9" fillId="0" borderId="0" xfId="0" applyFont="1" applyFill="1" applyBorder="1" applyAlignment="1">
      <alignment horizontal="left"/>
    </xf>
    <xf numFmtId="0" fontId="13" fillId="0" borderId="0" xfId="0" applyFont="1" applyAlignment="1">
      <alignment/>
    </xf>
    <xf numFmtId="0" fontId="9" fillId="0" borderId="1" xfId="0" applyFont="1" applyBorder="1" applyAlignment="1">
      <alignment/>
    </xf>
    <xf numFmtId="0" fontId="9" fillId="0" borderId="2" xfId="0" applyFont="1" applyBorder="1" applyAlignment="1">
      <alignment horizontal="center"/>
    </xf>
    <xf numFmtId="0" fontId="9" fillId="0" borderId="2" xfId="0" applyFont="1" applyBorder="1" applyAlignment="1">
      <alignment/>
    </xf>
    <xf numFmtId="0" fontId="9" fillId="0" borderId="3" xfId="0" applyFont="1" applyBorder="1" applyAlignment="1">
      <alignment/>
    </xf>
    <xf numFmtId="0" fontId="9" fillId="0" borderId="4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5" xfId="0" applyFont="1" applyBorder="1" applyAlignment="1">
      <alignment horizontal="right"/>
    </xf>
    <xf numFmtId="0" fontId="14" fillId="0" borderId="0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2" fillId="3" borderId="0" xfId="0" applyFont="1" applyFill="1" applyAlignment="1">
      <alignment horizontal="right"/>
    </xf>
    <xf numFmtId="0" fontId="2" fillId="3" borderId="0" xfId="0" applyFont="1" applyFill="1" applyAlignment="1">
      <alignment horizontal="right"/>
    </xf>
    <xf numFmtId="0" fontId="2" fillId="3" borderId="0" xfId="0" applyFont="1" applyFill="1" applyAlignment="1">
      <alignment horizontal="left"/>
    </xf>
    <xf numFmtId="0" fontId="16" fillId="3" borderId="0" xfId="0" applyFont="1" applyFill="1" applyBorder="1" applyAlignment="1">
      <alignment horizontal="left"/>
    </xf>
    <xf numFmtId="0" fontId="17" fillId="3" borderId="0" xfId="0" applyFont="1" applyFill="1" applyAlignment="1">
      <alignment/>
    </xf>
    <xf numFmtId="0" fontId="16" fillId="3" borderId="0" xfId="0" applyFont="1" applyFill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10</xdr:row>
      <xdr:rowOff>19050</xdr:rowOff>
    </xdr:from>
    <xdr:to>
      <xdr:col>2</xdr:col>
      <xdr:colOff>323850</xdr:colOff>
      <xdr:row>14</xdr:row>
      <xdr:rowOff>123825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57150" y="2000250"/>
          <a:ext cx="2933700" cy="866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The Test Statistic measures the amount that the observed data depart from what is expected based on the null hypothesis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9525</xdr:rowOff>
    </xdr:from>
    <xdr:to>
      <xdr:col>2</xdr:col>
      <xdr:colOff>0</xdr:colOff>
      <xdr:row>12</xdr:row>
      <xdr:rowOff>28575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0" y="2095500"/>
          <a:ext cx="2828925" cy="400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No parameters were estimated using sample data.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38100</xdr:colOff>
      <xdr:row>0</xdr:row>
      <xdr:rowOff>66675</xdr:rowOff>
    </xdr:from>
    <xdr:to>
      <xdr:col>8</xdr:col>
      <xdr:colOff>628650</xdr:colOff>
      <xdr:row>20</xdr:row>
      <xdr:rowOff>133350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029200" y="66675"/>
          <a:ext cx="2876550" cy="401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Null Hypothesis</a:t>
          </a:r>
          <a:r>
            <a:rPr lang="en-US" cap="none" sz="1400" b="0" i="0" u="none" baseline="0">
              <a:latin typeface="Arial"/>
              <a:ea typeface="Arial"/>
              <a:cs typeface="Arial"/>
            </a:rPr>
            <a:t>
The type of student is INDEPENDENT of the major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Alternate Hypothesis</a:t>
          </a:r>
          <a:r>
            <a:rPr lang="en-US" cap="none" sz="1400" b="0" i="0" u="none" baseline="0">
              <a:latin typeface="Arial"/>
              <a:ea typeface="Arial"/>
              <a:cs typeface="Arial"/>
            </a:rPr>
            <a:t>
The type of student does DEPEND on the major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Conclusion:</a:t>
          </a:r>
          <a:r>
            <a:rPr lang="en-US" cap="none" sz="1400" b="0" i="0" u="none" baseline="0">
              <a:latin typeface="Arial"/>
              <a:ea typeface="Arial"/>
              <a:cs typeface="Arial"/>
            </a:rPr>
            <a:t>
The Test for Independence is performed by doing a Goodness of Fit Test.  The extremely small p-value indicates that the type of student is related to the major and in fact Arts students are more likely to be Out-of-state students than Business or Engineering students.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714375</xdr:colOff>
      <xdr:row>14</xdr:row>
      <xdr:rowOff>19050</xdr:rowOff>
    </xdr:from>
    <xdr:to>
      <xdr:col>5</xdr:col>
      <xdr:colOff>200025</xdr:colOff>
      <xdr:row>23</xdr:row>
      <xdr:rowOff>38100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724150"/>
          <a:ext cx="4476750" cy="17335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38100</xdr:rowOff>
    </xdr:from>
    <xdr:to>
      <xdr:col>6</xdr:col>
      <xdr:colOff>742950</xdr:colOff>
      <xdr:row>10</xdr:row>
      <xdr:rowOff>114300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38100"/>
          <a:ext cx="6019800" cy="1981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For the Chi-squared distribution to be a valid distribution for a Goodness of Fit Test or an Test of Independence, the Expected Numbers should meet the criteria below:
</a:t>
          </a:r>
          <a:r>
            <a:rPr lang="en-US" cap="none" sz="16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1.  All Expected Values must be at least 1.
2.  At least 80% of the Expected Values must be at least 5.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
If these criteria are not met then the p-value or critical value may be in error.  This could lead to an incorrect conclusion.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zoomScale="90" zoomScaleNormal="90" workbookViewId="0" topLeftCell="A1">
      <selection activeCell="A25" sqref="A25"/>
    </sheetView>
  </sheetViews>
  <sheetFormatPr defaultColWidth="8.88671875" defaultRowHeight="15"/>
  <cols>
    <col min="1" max="1" width="22.6640625" style="0" customWidth="1"/>
  </cols>
  <sheetData>
    <row r="1" ht="15">
      <c r="A1" t="s">
        <v>0</v>
      </c>
    </row>
    <row r="2" s="7" customFormat="1" ht="11.25"/>
    <row r="3" spans="1:7" ht="15.75">
      <c r="A3" s="3" t="s">
        <v>1</v>
      </c>
      <c r="B3" s="3"/>
      <c r="C3" s="3"/>
      <c r="D3" s="3"/>
      <c r="E3" s="3"/>
      <c r="F3" s="3"/>
      <c r="G3" s="3"/>
    </row>
    <row r="4" spans="1:7" ht="15.75">
      <c r="A4" s="3" t="s">
        <v>2</v>
      </c>
      <c r="B4" s="3"/>
      <c r="C4" s="3"/>
      <c r="D4" s="3"/>
      <c r="E4" s="3"/>
      <c r="F4" s="3"/>
      <c r="G4" s="3"/>
    </row>
    <row r="5" s="7" customFormat="1" ht="11.25"/>
    <row r="6" ht="15.75">
      <c r="A6" s="2" t="s">
        <v>3</v>
      </c>
    </row>
    <row r="7" ht="21">
      <c r="A7" s="1" t="s">
        <v>17</v>
      </c>
    </row>
    <row r="8" ht="21">
      <c r="A8" s="1" t="s">
        <v>18</v>
      </c>
    </row>
    <row r="9" s="7" customFormat="1" ht="11.25"/>
    <row r="10" spans="1:6" ht="15.75">
      <c r="A10" s="5" t="s">
        <v>16</v>
      </c>
      <c r="B10" s="6"/>
      <c r="C10" s="6"/>
      <c r="D10" s="6"/>
      <c r="E10" s="6"/>
      <c r="F10" s="6"/>
    </row>
    <row r="11" spans="1:6" ht="15.75">
      <c r="A11" s="4" t="s">
        <v>13</v>
      </c>
      <c r="B11" s="4" t="s">
        <v>60</v>
      </c>
      <c r="C11" s="4" t="s">
        <v>4</v>
      </c>
      <c r="D11" s="4" t="s">
        <v>10</v>
      </c>
      <c r="E11" s="4" t="s">
        <v>11</v>
      </c>
      <c r="F11" s="4" t="s">
        <v>12</v>
      </c>
    </row>
    <row r="12" spans="1:6" ht="15.75">
      <c r="A12" s="4" t="s">
        <v>14</v>
      </c>
      <c r="B12" s="4" t="s">
        <v>5</v>
      </c>
      <c r="C12" s="4" t="s">
        <v>6</v>
      </c>
      <c r="D12" s="4" t="s">
        <v>7</v>
      </c>
      <c r="E12" s="4" t="s">
        <v>8</v>
      </c>
      <c r="F12" s="4" t="s">
        <v>9</v>
      </c>
    </row>
    <row r="13" spans="1:6" ht="15.75">
      <c r="A13" s="4" t="s">
        <v>15</v>
      </c>
      <c r="B13" s="4">
        <v>0.1</v>
      </c>
      <c r="C13" s="4">
        <v>0.15</v>
      </c>
      <c r="D13" s="4">
        <v>0.3</v>
      </c>
      <c r="E13" s="4">
        <v>0.25</v>
      </c>
      <c r="F13" s="4">
        <v>0.2</v>
      </c>
    </row>
    <row r="14" s="7" customFormat="1" ht="11.25"/>
    <row r="15" ht="21">
      <c r="A15" s="1" t="s">
        <v>19</v>
      </c>
    </row>
    <row r="16" ht="21">
      <c r="A16" s="1" t="s">
        <v>18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7"/>
  <sheetViews>
    <sheetView zoomScale="90" zoomScaleNormal="90" workbookViewId="0" topLeftCell="A1">
      <selection activeCell="B3" sqref="B3"/>
    </sheetView>
  </sheetViews>
  <sheetFormatPr defaultColWidth="8.88671875" defaultRowHeight="15"/>
  <cols>
    <col min="1" max="1" width="23.21484375" style="0" customWidth="1"/>
    <col min="2" max="6" width="7.88671875" style="0" customWidth="1"/>
    <col min="7" max="7" width="11.21484375" style="0" customWidth="1"/>
  </cols>
  <sheetData>
    <row r="1" ht="15">
      <c r="A1" t="s">
        <v>20</v>
      </c>
    </row>
    <row r="2" spans="1:6" ht="15.75">
      <c r="A2" s="5" t="s">
        <v>16</v>
      </c>
      <c r="B2" s="6"/>
      <c r="C2" s="6"/>
      <c r="D2" s="6"/>
      <c r="E2" s="6"/>
      <c r="F2" s="6"/>
    </row>
    <row r="3" spans="1:6" ht="15.75">
      <c r="A3" s="4" t="s">
        <v>13</v>
      </c>
      <c r="B3" s="4" t="s">
        <v>60</v>
      </c>
      <c r="C3" s="4" t="s">
        <v>4</v>
      </c>
      <c r="D3" s="4" t="s">
        <v>10</v>
      </c>
      <c r="E3" s="4" t="s">
        <v>11</v>
      </c>
      <c r="F3" s="4" t="s">
        <v>12</v>
      </c>
    </row>
    <row r="4" spans="1:6" ht="15.75">
      <c r="A4" s="4" t="s">
        <v>14</v>
      </c>
      <c r="B4" s="4" t="s">
        <v>5</v>
      </c>
      <c r="C4" s="4" t="s">
        <v>6</v>
      </c>
      <c r="D4" s="4" t="s">
        <v>7</v>
      </c>
      <c r="E4" s="4" t="s">
        <v>8</v>
      </c>
      <c r="F4" s="4" t="s">
        <v>9</v>
      </c>
    </row>
    <row r="5" spans="1:6" ht="15.75">
      <c r="A5" s="4" t="s">
        <v>15</v>
      </c>
      <c r="B5" s="4">
        <v>0.1</v>
      </c>
      <c r="C5" s="4">
        <v>0.15</v>
      </c>
      <c r="D5" s="4">
        <v>0.3</v>
      </c>
      <c r="E5" s="4">
        <v>0.25</v>
      </c>
      <c r="F5" s="4">
        <v>0.2</v>
      </c>
    </row>
    <row r="6" spans="1:6" ht="15.75">
      <c r="A6" s="4" t="s">
        <v>21</v>
      </c>
      <c r="B6" s="4">
        <f>100*B5</f>
        <v>10</v>
      </c>
      <c r="C6" s="4">
        <f>100*C5</f>
        <v>15</v>
      </c>
      <c r="D6" s="4">
        <f>100*D5</f>
        <v>30</v>
      </c>
      <c r="E6" s="4">
        <f>100*E5</f>
        <v>25</v>
      </c>
      <c r="F6" s="4">
        <f>100*F5</f>
        <v>20</v>
      </c>
    </row>
    <row r="7" spans="1:6" ht="15.75">
      <c r="A7" s="9" t="s">
        <v>22</v>
      </c>
      <c r="B7" s="10">
        <v>15</v>
      </c>
      <c r="C7" s="10">
        <v>10</v>
      </c>
      <c r="D7" s="10">
        <v>27</v>
      </c>
      <c r="E7" s="10">
        <v>28</v>
      </c>
      <c r="F7" s="10">
        <f>100-SUM(B7:E7)</f>
        <v>20</v>
      </c>
    </row>
    <row r="9" spans="1:7" ht="15.75">
      <c r="A9" s="15" t="s">
        <v>23</v>
      </c>
      <c r="B9" s="6"/>
      <c r="C9" s="6"/>
      <c r="D9" s="6"/>
      <c r="E9" s="6"/>
      <c r="F9" s="6"/>
      <c r="G9" s="6"/>
    </row>
    <row r="10" spans="1:7" ht="15.75">
      <c r="A10" s="15" t="s">
        <v>24</v>
      </c>
      <c r="B10" s="6"/>
      <c r="C10" s="6"/>
      <c r="D10" s="6"/>
      <c r="E10" s="6"/>
      <c r="F10" s="6"/>
      <c r="G10" s="6"/>
    </row>
    <row r="15" ht="15.75">
      <c r="D15" s="2" t="s">
        <v>27</v>
      </c>
    </row>
    <row r="16" spans="1:7" ht="15.75">
      <c r="A16" s="16" t="s">
        <v>33</v>
      </c>
      <c r="B16" s="6"/>
      <c r="C16" s="6"/>
      <c r="D16" s="6"/>
      <c r="E16" s="6"/>
      <c r="F16" s="6"/>
      <c r="G16" s="6"/>
    </row>
    <row r="17" spans="1:7" ht="15.75">
      <c r="A17" s="16" t="s">
        <v>26</v>
      </c>
      <c r="B17" s="6"/>
      <c r="C17" s="6"/>
      <c r="D17" s="6"/>
      <c r="E17" s="6"/>
      <c r="F17" s="6"/>
      <c r="G17" s="6"/>
    </row>
  </sheetData>
  <printOptions/>
  <pageMargins left="0.75" right="0.75" top="1" bottom="1" header="0.5" footer="0.5"/>
  <pageSetup horizontalDpi="600" verticalDpi="600" orientation="portrait" r:id="rId4"/>
  <drawing r:id="rId3"/>
  <legacyDrawing r:id="rId2"/>
  <oleObjects>
    <oleObject progId="Equation.3" shapeId="2533918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F16"/>
  <sheetViews>
    <sheetView workbookViewId="0" topLeftCell="A1">
      <selection activeCell="B3" sqref="B3"/>
    </sheetView>
  </sheetViews>
  <sheetFormatPr defaultColWidth="8.88671875" defaultRowHeight="15"/>
  <cols>
    <col min="1" max="1" width="25.10546875" style="0" customWidth="1"/>
    <col min="2" max="6" width="7.88671875" style="0" customWidth="1"/>
  </cols>
  <sheetData>
    <row r="1" ht="15.75">
      <c r="A1" t="s">
        <v>38</v>
      </c>
    </row>
    <row r="2" spans="1:6" ht="15.75">
      <c r="A2" s="5" t="s">
        <v>16</v>
      </c>
      <c r="B2" s="6"/>
      <c r="C2" s="6"/>
      <c r="D2" s="6"/>
      <c r="E2" s="6"/>
      <c r="F2" s="6"/>
    </row>
    <row r="3" spans="1:6" ht="15.75">
      <c r="A3" s="4" t="s">
        <v>13</v>
      </c>
      <c r="B3" s="4" t="s">
        <v>60</v>
      </c>
      <c r="C3" s="4" t="s">
        <v>4</v>
      </c>
      <c r="D3" s="4" t="s">
        <v>10</v>
      </c>
      <c r="E3" s="4" t="s">
        <v>11</v>
      </c>
      <c r="F3" s="4" t="s">
        <v>12</v>
      </c>
    </row>
    <row r="4" spans="1:6" ht="15.75">
      <c r="A4" s="4" t="s">
        <v>14</v>
      </c>
      <c r="B4" s="4" t="s">
        <v>5</v>
      </c>
      <c r="C4" s="4" t="s">
        <v>6</v>
      </c>
      <c r="D4" s="4" t="s">
        <v>7</v>
      </c>
      <c r="E4" s="4" t="s">
        <v>8</v>
      </c>
      <c r="F4" s="4" t="s">
        <v>9</v>
      </c>
    </row>
    <row r="5" spans="1:6" ht="18">
      <c r="A5" s="4" t="s">
        <v>39</v>
      </c>
      <c r="B5" s="4">
        <v>0.1</v>
      </c>
      <c r="C5" s="4">
        <v>0.15</v>
      </c>
      <c r="D5" s="4">
        <v>0.3</v>
      </c>
      <c r="E5" s="4">
        <v>0.25</v>
      </c>
      <c r="F5" s="4">
        <v>0.2</v>
      </c>
    </row>
    <row r="6" spans="1:6" ht="18">
      <c r="A6" s="18" t="s">
        <v>40</v>
      </c>
      <c r="B6" s="4">
        <f>100*B5</f>
        <v>10</v>
      </c>
      <c r="C6" s="4">
        <f>100*C5</f>
        <v>15</v>
      </c>
      <c r="D6" s="4">
        <f>100*D5</f>
        <v>30</v>
      </c>
      <c r="E6" s="4">
        <f>100*E5</f>
        <v>25</v>
      </c>
      <c r="F6" s="4">
        <f>100*F5</f>
        <v>20</v>
      </c>
    </row>
    <row r="7" spans="1:6" ht="15.75">
      <c r="A7" s="9" t="s">
        <v>22</v>
      </c>
      <c r="B7" s="10">
        <v>15</v>
      </c>
      <c r="C7" s="10">
        <v>10</v>
      </c>
      <c r="D7" s="10">
        <v>27</v>
      </c>
      <c r="E7" s="10">
        <v>28</v>
      </c>
      <c r="F7" s="10">
        <f>100-SUM(B7:E7)</f>
        <v>20</v>
      </c>
    </row>
    <row r="8" spans="1:6" ht="15.75">
      <c r="A8" s="4" t="s">
        <v>35</v>
      </c>
      <c r="B8" s="13">
        <f>(B7-B6)^2/B6</f>
        <v>2.5</v>
      </c>
      <c r="C8" s="13">
        <f>(C7-C6)^2/C6</f>
        <v>1.6666666666666667</v>
      </c>
      <c r="D8" s="13">
        <f>(D7-D6)^2/D6</f>
        <v>0.3</v>
      </c>
      <c r="E8" s="13">
        <f>(E7-E6)^2/E6</f>
        <v>0.36</v>
      </c>
      <c r="F8" s="13">
        <f>(F7-F6)^2/F6</f>
        <v>0</v>
      </c>
    </row>
    <row r="9" spans="1:4" ht="18">
      <c r="A9" s="14" t="s">
        <v>28</v>
      </c>
      <c r="B9" s="12">
        <f>SUM(B8:F8)</f>
        <v>4.826666666666667</v>
      </c>
      <c r="C9" s="2">
        <f>CHIINV(0.05,4)</f>
        <v>9.48772846468799</v>
      </c>
      <c r="D9" s="17" t="s">
        <v>34</v>
      </c>
    </row>
    <row r="10" spans="1:3" ht="15.75">
      <c r="A10" s="14" t="s">
        <v>29</v>
      </c>
      <c r="B10" s="12">
        <f>CHIDIST(B9,4)</f>
        <v>0.30554934164339875</v>
      </c>
      <c r="C10" s="2" t="s">
        <v>41</v>
      </c>
    </row>
    <row r="14" spans="1:4" ht="15.75">
      <c r="A14" s="16" t="s">
        <v>25</v>
      </c>
      <c r="B14" s="16"/>
      <c r="C14" s="16"/>
      <c r="D14" s="16"/>
    </row>
    <row r="15" spans="1:4" ht="15.75">
      <c r="A15" s="16" t="s">
        <v>26</v>
      </c>
      <c r="B15" s="16"/>
      <c r="C15" s="16"/>
      <c r="D15" s="16"/>
    </row>
    <row r="16" spans="1:3" ht="15.75">
      <c r="A16" s="14" t="s">
        <v>37</v>
      </c>
      <c r="B16" s="11">
        <f>5-1</f>
        <v>4</v>
      </c>
      <c r="C16" s="2" t="s">
        <v>36</v>
      </c>
    </row>
  </sheetData>
  <printOptions/>
  <pageMargins left="0.75" right="0.75" top="1" bottom="1" header="0.5" footer="0.5"/>
  <pageSetup orientation="portrait" paperSize="9"/>
  <drawing r:id="rId3"/>
  <legacyDrawing r:id="rId2"/>
  <oleObjects>
    <oleObject progId="Equation.3" shapeId="2272077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G17"/>
  <sheetViews>
    <sheetView workbookViewId="0" topLeftCell="A1">
      <selection activeCell="F7" sqref="F7"/>
    </sheetView>
  </sheetViews>
  <sheetFormatPr defaultColWidth="8.88671875" defaultRowHeight="15"/>
  <cols>
    <col min="1" max="1" width="11.99609375" style="0" customWidth="1"/>
    <col min="2" max="4" width="11.3359375" style="0" customWidth="1"/>
  </cols>
  <sheetData>
    <row r="1" spans="1:6" ht="15.75">
      <c r="A1" s="16" t="s">
        <v>48</v>
      </c>
      <c r="B1" s="6"/>
      <c r="C1" s="6"/>
      <c r="D1" s="6"/>
      <c r="E1" s="6"/>
      <c r="F1" s="6"/>
    </row>
    <row r="2" spans="1:6" ht="15.75">
      <c r="A2" s="16" t="s">
        <v>50</v>
      </c>
      <c r="B2" s="6"/>
      <c r="C2" s="19"/>
      <c r="D2" s="6"/>
      <c r="E2" s="6"/>
      <c r="F2" s="6"/>
    </row>
    <row r="3" spans="1:5" ht="15.75">
      <c r="A3" s="30"/>
      <c r="B3" s="31" t="s">
        <v>46</v>
      </c>
      <c r="C3" s="32" t="s">
        <v>42</v>
      </c>
      <c r="D3" s="33" t="s">
        <v>43</v>
      </c>
      <c r="E3" s="31" t="s">
        <v>47</v>
      </c>
    </row>
    <row r="4" spans="1:5" ht="15.75">
      <c r="A4" s="34" t="s">
        <v>44</v>
      </c>
      <c r="B4" s="4">
        <v>94</v>
      </c>
      <c r="C4" s="4">
        <v>6</v>
      </c>
      <c r="D4" s="35">
        <v>20</v>
      </c>
      <c r="E4" s="4">
        <f>SUM(B4:D4)</f>
        <v>120</v>
      </c>
    </row>
    <row r="5" spans="1:5" ht="16.5" thickBot="1">
      <c r="A5" s="36" t="s">
        <v>45</v>
      </c>
      <c r="B5" s="37">
        <v>376</v>
      </c>
      <c r="C5" s="37">
        <v>214</v>
      </c>
      <c r="D5" s="38">
        <v>290</v>
      </c>
      <c r="E5" s="37">
        <f>SUM(B5:D5)</f>
        <v>880</v>
      </c>
    </row>
    <row r="6" spans="1:5" ht="15.75">
      <c r="A6" s="34" t="s">
        <v>47</v>
      </c>
      <c r="B6" s="4">
        <f>SUM(B4:B5)</f>
        <v>470</v>
      </c>
      <c r="C6" s="4">
        <f>SUM(C4:C5)</f>
        <v>220</v>
      </c>
      <c r="D6" s="35">
        <f>SUM(D4:D5)</f>
        <v>310</v>
      </c>
      <c r="E6" s="4">
        <f>SUM(B6:D6)</f>
        <v>1000</v>
      </c>
    </row>
    <row r="8" ht="21">
      <c r="A8" s="1" t="s">
        <v>30</v>
      </c>
    </row>
    <row r="9" ht="21">
      <c r="A9" s="1" t="s">
        <v>31</v>
      </c>
    </row>
    <row r="11" spans="1:7" ht="15.75">
      <c r="A11" s="12" t="s">
        <v>49</v>
      </c>
      <c r="B11" s="12"/>
      <c r="C11" s="12"/>
      <c r="D11" s="12"/>
      <c r="E11" s="12"/>
      <c r="F11" s="12"/>
      <c r="G11" s="6"/>
    </row>
    <row r="12" spans="1:7" ht="15.75">
      <c r="A12" s="12" t="s">
        <v>32</v>
      </c>
      <c r="B12" s="12"/>
      <c r="C12" s="12"/>
      <c r="D12" s="12"/>
      <c r="E12" s="12"/>
      <c r="F12" s="12"/>
      <c r="G12" s="6"/>
    </row>
    <row r="13" spans="1:5" ht="15.75">
      <c r="A13" s="1" t="s">
        <v>51</v>
      </c>
      <c r="B13" s="1"/>
      <c r="C13" s="1"/>
      <c r="D13" s="1"/>
      <c r="E13" s="1"/>
    </row>
    <row r="14" spans="1:5" ht="15.75">
      <c r="A14" s="20"/>
      <c r="B14" s="21" t="s">
        <v>46</v>
      </c>
      <c r="C14" s="22" t="s">
        <v>42</v>
      </c>
      <c r="D14" s="23" t="s">
        <v>43</v>
      </c>
      <c r="E14" s="21" t="s">
        <v>47</v>
      </c>
    </row>
    <row r="15" spans="1:5" ht="15.75">
      <c r="A15" s="24" t="s">
        <v>44</v>
      </c>
      <c r="B15" s="25">
        <f aca="true" t="shared" si="0" ref="B15:D16">$E4*B$6/$E$6</f>
        <v>56.4</v>
      </c>
      <c r="C15" s="25">
        <f t="shared" si="0"/>
        <v>26.4</v>
      </c>
      <c r="D15" s="26">
        <f t="shared" si="0"/>
        <v>37.2</v>
      </c>
      <c r="E15" s="25">
        <f>SUM(B15:D15)</f>
        <v>120</v>
      </c>
    </row>
    <row r="16" spans="1:5" ht="16.5" thickBot="1">
      <c r="A16" s="27" t="s">
        <v>45</v>
      </c>
      <c r="B16" s="28">
        <f t="shared" si="0"/>
        <v>413.6</v>
      </c>
      <c r="C16" s="28">
        <f t="shared" si="0"/>
        <v>193.6</v>
      </c>
      <c r="D16" s="29">
        <f t="shared" si="0"/>
        <v>272.8</v>
      </c>
      <c r="E16" s="28">
        <f>E5*1000/$E$6</f>
        <v>880</v>
      </c>
    </row>
    <row r="17" spans="1:5" ht="15.75">
      <c r="A17" s="24" t="s">
        <v>47</v>
      </c>
      <c r="B17" s="25">
        <f>SUM(B15:B16)</f>
        <v>470</v>
      </c>
      <c r="C17" s="25">
        <f>SUM(C15:C16)</f>
        <v>220</v>
      </c>
      <c r="D17" s="26">
        <f>SUM(D15:D16)</f>
        <v>310</v>
      </c>
      <c r="E17" s="25">
        <f>SUM(E15:E16)</f>
        <v>1000</v>
      </c>
    </row>
    <row r="18" ht="15.75" customHeight="1"/>
  </sheetData>
  <printOptions/>
  <pageMargins left="0.75" right="0.75" top="1" bottom="1" header="0.5" footer="0.5"/>
  <pageSetup horizontalDpi="600" verticalDpi="600" orientation="portrait" r:id="rId3"/>
  <legacyDrawing r:id="rId2"/>
  <oleObjects>
    <oleObject progId="Equation.3" shapeId="2716611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1:E20"/>
  <sheetViews>
    <sheetView zoomScale="85" zoomScaleNormal="85" workbookViewId="0" topLeftCell="A1">
      <selection activeCell="E13" sqref="E13"/>
    </sheetView>
  </sheetViews>
  <sheetFormatPr defaultColWidth="8.88671875" defaultRowHeight="15"/>
  <cols>
    <col min="1" max="1" width="11.99609375" style="0" customWidth="1"/>
    <col min="2" max="4" width="11.3359375" style="0" customWidth="1"/>
    <col min="5" max="5" width="12.21484375" style="0" bestFit="1" customWidth="1"/>
  </cols>
  <sheetData>
    <row r="1" ht="15.75">
      <c r="A1" s="2" t="s">
        <v>52</v>
      </c>
    </row>
    <row r="2" spans="1:5" ht="15.75">
      <c r="A2" s="30"/>
      <c r="B2" s="31" t="s">
        <v>46</v>
      </c>
      <c r="C2" s="32" t="s">
        <v>42</v>
      </c>
      <c r="D2" s="33" t="s">
        <v>43</v>
      </c>
      <c r="E2" s="31" t="s">
        <v>47</v>
      </c>
    </row>
    <row r="3" spans="1:5" ht="15.75">
      <c r="A3" s="34" t="s">
        <v>44</v>
      </c>
      <c r="B3" s="4">
        <v>94</v>
      </c>
      <c r="C3" s="4">
        <v>6</v>
      </c>
      <c r="D3" s="35">
        <v>20</v>
      </c>
      <c r="E3" s="4">
        <f>SUM(B3:D3)</f>
        <v>120</v>
      </c>
    </row>
    <row r="4" spans="1:5" ht="16.5" thickBot="1">
      <c r="A4" s="36" t="s">
        <v>45</v>
      </c>
      <c r="B4" s="37">
        <v>376</v>
      </c>
      <c r="C4" s="37">
        <v>214</v>
      </c>
      <c r="D4" s="38">
        <v>290</v>
      </c>
      <c r="E4" s="37">
        <f>SUM(B4:D4)</f>
        <v>880</v>
      </c>
    </row>
    <row r="5" spans="1:5" ht="15.75">
      <c r="A5" s="34" t="s">
        <v>47</v>
      </c>
      <c r="B5" s="4">
        <f>SUM(B3:B4)</f>
        <v>470</v>
      </c>
      <c r="C5" s="4">
        <f>SUM(C3:C4)</f>
        <v>220</v>
      </c>
      <c r="D5" s="35">
        <f>SUM(D3:D4)</f>
        <v>310</v>
      </c>
      <c r="E5" s="4">
        <f>SUM(B5:D5)</f>
        <v>1000</v>
      </c>
    </row>
    <row r="6" s="39" customFormat="1" ht="11.25"/>
    <row r="7" spans="1:5" ht="15.75">
      <c r="A7" s="1" t="s">
        <v>51</v>
      </c>
      <c r="B7" s="1"/>
      <c r="C7" s="1"/>
      <c r="D7" s="1"/>
      <c r="E7" s="1"/>
    </row>
    <row r="8" spans="1:5" ht="15.75">
      <c r="A8" s="20"/>
      <c r="B8" s="21" t="s">
        <v>46</v>
      </c>
      <c r="C8" s="22" t="s">
        <v>42</v>
      </c>
      <c r="D8" s="23" t="s">
        <v>43</v>
      </c>
      <c r="E8" s="21" t="s">
        <v>47</v>
      </c>
    </row>
    <row r="9" spans="1:5" ht="15.75">
      <c r="A9" s="24" t="s">
        <v>44</v>
      </c>
      <c r="B9" s="25">
        <f aca="true" t="shared" si="0" ref="B9:D10">$E3*B$5/$E$5</f>
        <v>56.4</v>
      </c>
      <c r="C9" s="25">
        <f t="shared" si="0"/>
        <v>26.4</v>
      </c>
      <c r="D9" s="26">
        <f t="shared" si="0"/>
        <v>37.2</v>
      </c>
      <c r="E9" s="25">
        <f>SUM(B9:D9)</f>
        <v>120</v>
      </c>
    </row>
    <row r="10" spans="1:5" ht="16.5" thickBot="1">
      <c r="A10" s="27" t="s">
        <v>45</v>
      </c>
      <c r="B10" s="28">
        <f t="shared" si="0"/>
        <v>413.6</v>
      </c>
      <c r="C10" s="28">
        <f t="shared" si="0"/>
        <v>193.6</v>
      </c>
      <c r="D10" s="29">
        <f t="shared" si="0"/>
        <v>272.8</v>
      </c>
      <c r="E10" s="28">
        <f>E4*1000/$E$5</f>
        <v>880</v>
      </c>
    </row>
    <row r="11" spans="1:5" ht="15.75">
      <c r="A11" s="24" t="s">
        <v>47</v>
      </c>
      <c r="B11" s="25">
        <f>SUM(B9:B10)</f>
        <v>470</v>
      </c>
      <c r="C11" s="25">
        <f>SUM(C9:C10)</f>
        <v>220</v>
      </c>
      <c r="D11" s="26">
        <f>SUM(D9:D10)</f>
        <v>310</v>
      </c>
      <c r="E11" s="25">
        <f>SUM(E9:E10)</f>
        <v>1000</v>
      </c>
    </row>
    <row r="12" spans="1:5" s="39" customFormat="1" ht="11.25">
      <c r="A12" s="56"/>
      <c r="B12" s="57"/>
      <c r="C12" s="57"/>
      <c r="D12" s="56"/>
      <c r="E12" s="57"/>
    </row>
    <row r="13" spans="1:5" ht="15.75">
      <c r="A13" s="40" t="s">
        <v>53</v>
      </c>
      <c r="B13" s="41"/>
      <c r="C13" s="41"/>
      <c r="D13" s="41"/>
      <c r="E13" s="41"/>
    </row>
    <row r="14" spans="1:5" ht="15.75">
      <c r="A14" s="42"/>
      <c r="B14" s="43" t="s">
        <v>46</v>
      </c>
      <c r="C14" s="44" t="s">
        <v>42</v>
      </c>
      <c r="D14" s="45" t="s">
        <v>43</v>
      </c>
      <c r="E14" s="54"/>
    </row>
    <row r="15" spans="1:5" ht="15.75">
      <c r="A15" s="46" t="s">
        <v>44</v>
      </c>
      <c r="B15" s="47">
        <f aca="true" t="shared" si="1" ref="B15:D16">(B3-B9)^2/B9</f>
        <v>25.06666666666667</v>
      </c>
      <c r="C15" s="47">
        <f t="shared" si="1"/>
        <v>15.763636363636364</v>
      </c>
      <c r="D15" s="48">
        <f t="shared" si="1"/>
        <v>7.952688172043013</v>
      </c>
      <c r="E15" s="47"/>
    </row>
    <row r="16" spans="1:5" ht="16.5" thickBot="1">
      <c r="A16" s="49" t="s">
        <v>45</v>
      </c>
      <c r="B16" s="50">
        <f t="shared" si="1"/>
        <v>3.4181818181818224</v>
      </c>
      <c r="C16" s="50">
        <f t="shared" si="1"/>
        <v>2.1495867768595054</v>
      </c>
      <c r="D16" s="51">
        <f t="shared" si="1"/>
        <v>1.0844574780058638</v>
      </c>
      <c r="E16" s="50"/>
    </row>
    <row r="17" spans="1:5" ht="15.75">
      <c r="A17" s="54"/>
      <c r="B17" s="47"/>
      <c r="C17" s="47"/>
      <c r="D17" s="55" t="s">
        <v>55</v>
      </c>
      <c r="E17" s="47">
        <f>SUM(B15:D16)</f>
        <v>55.43521727539324</v>
      </c>
    </row>
    <row r="18" spans="4:5" ht="15.75">
      <c r="D18" s="58" t="s">
        <v>57</v>
      </c>
      <c r="E18" s="60">
        <f>CHIDIST(E17,2)</f>
        <v>9.17055283010722E-13</v>
      </c>
    </row>
    <row r="19" spans="1:5" ht="15.75">
      <c r="A19" s="2" t="s">
        <v>54</v>
      </c>
      <c r="B19" s="8"/>
      <c r="C19" s="8"/>
      <c r="D19" s="52"/>
      <c r="E19" s="53"/>
    </row>
    <row r="20" spans="2:5" ht="18">
      <c r="B20" s="6"/>
      <c r="C20" s="6"/>
      <c r="D20" s="59" t="s">
        <v>56</v>
      </c>
      <c r="E20" s="60">
        <f>CHIINV(0.05,2)</f>
        <v>5.991476356825842</v>
      </c>
    </row>
  </sheetData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4"/>
  <sheetViews>
    <sheetView workbookViewId="0" topLeftCell="A1">
      <selection activeCell="G15" sqref="G15"/>
    </sheetView>
  </sheetViews>
  <sheetFormatPr defaultColWidth="8.88671875" defaultRowHeight="15"/>
  <cols>
    <col min="1" max="1" width="11.99609375" style="0" customWidth="1"/>
    <col min="2" max="4" width="11.3359375" style="0" customWidth="1"/>
    <col min="5" max="5" width="12.21484375" style="0" bestFit="1" customWidth="1"/>
  </cols>
  <sheetData>
    <row r="1" ht="15.75">
      <c r="A1" s="2" t="s">
        <v>52</v>
      </c>
    </row>
    <row r="2" spans="1:5" ht="15.75">
      <c r="A2" s="30"/>
      <c r="B2" s="31" t="s">
        <v>46</v>
      </c>
      <c r="C2" s="32" t="s">
        <v>42</v>
      </c>
      <c r="D2" s="33" t="s">
        <v>43</v>
      </c>
      <c r="E2" s="31" t="s">
        <v>47</v>
      </c>
    </row>
    <row r="3" spans="1:5" ht="15.75">
      <c r="A3" s="34" t="s">
        <v>44</v>
      </c>
      <c r="B3" s="4">
        <v>94</v>
      </c>
      <c r="C3" s="4">
        <v>6</v>
      </c>
      <c r="D3" s="35">
        <v>20</v>
      </c>
      <c r="E3" s="4">
        <f>SUM(B3:D3)</f>
        <v>120</v>
      </c>
    </row>
    <row r="4" spans="1:5" ht="16.5" thickBot="1">
      <c r="A4" s="36" t="s">
        <v>45</v>
      </c>
      <c r="B4" s="37">
        <v>376</v>
      </c>
      <c r="C4" s="37">
        <v>214</v>
      </c>
      <c r="D4" s="38">
        <v>290</v>
      </c>
      <c r="E4" s="37">
        <f>SUM(B4:D4)</f>
        <v>880</v>
      </c>
    </row>
    <row r="5" spans="1:5" ht="15.75">
      <c r="A5" s="34" t="s">
        <v>47</v>
      </c>
      <c r="B5" s="4">
        <f>SUM(B3:B4)</f>
        <v>470</v>
      </c>
      <c r="C5" s="4">
        <f>SUM(C3:C4)</f>
        <v>220</v>
      </c>
      <c r="D5" s="35">
        <f>SUM(D3:D4)</f>
        <v>310</v>
      </c>
      <c r="E5" s="4">
        <f>SUM(B5:D5)</f>
        <v>1000</v>
      </c>
    </row>
    <row r="6" s="39" customFormat="1" ht="11.25"/>
    <row r="7" spans="1:5" ht="15.75">
      <c r="A7" s="1" t="s">
        <v>51</v>
      </c>
      <c r="B7" s="1"/>
      <c r="C7" s="1"/>
      <c r="D7" s="1"/>
      <c r="E7" s="1"/>
    </row>
    <row r="8" spans="1:5" ht="15.75">
      <c r="A8" s="20"/>
      <c r="B8" s="21" t="s">
        <v>46</v>
      </c>
      <c r="C8" s="22" t="s">
        <v>42</v>
      </c>
      <c r="D8" s="23" t="s">
        <v>43</v>
      </c>
      <c r="E8" s="21" t="s">
        <v>47</v>
      </c>
    </row>
    <row r="9" spans="1:5" ht="15.75">
      <c r="A9" s="24" t="s">
        <v>44</v>
      </c>
      <c r="B9" s="25">
        <f aca="true" t="shared" si="0" ref="B9:D10">$E3*B$5/$E$5</f>
        <v>56.4</v>
      </c>
      <c r="C9" s="25">
        <f t="shared" si="0"/>
        <v>26.4</v>
      </c>
      <c r="D9" s="26">
        <f t="shared" si="0"/>
        <v>37.2</v>
      </c>
      <c r="E9" s="25">
        <f>SUM(B9:D9)</f>
        <v>120</v>
      </c>
    </row>
    <row r="10" spans="1:5" ht="16.5" thickBot="1">
      <c r="A10" s="27" t="s">
        <v>45</v>
      </c>
      <c r="B10" s="28">
        <f t="shared" si="0"/>
        <v>413.6</v>
      </c>
      <c r="C10" s="28">
        <f t="shared" si="0"/>
        <v>193.6</v>
      </c>
      <c r="D10" s="29">
        <f t="shared" si="0"/>
        <v>272.8</v>
      </c>
      <c r="E10" s="28">
        <f>E4*1000/$E$5</f>
        <v>880</v>
      </c>
    </row>
    <row r="11" spans="1:5" ht="15.75">
      <c r="A11" s="24" t="s">
        <v>47</v>
      </c>
      <c r="B11" s="25">
        <f>SUM(B9:B10)</f>
        <v>470</v>
      </c>
      <c r="C11" s="25">
        <f>SUM(C9:C10)</f>
        <v>220</v>
      </c>
      <c r="D11" s="26">
        <f>SUM(D9:D10)</f>
        <v>310</v>
      </c>
      <c r="E11" s="25">
        <f>SUM(E9:E10)</f>
        <v>1000</v>
      </c>
    </row>
    <row r="12" spans="1:5" s="39" customFormat="1" ht="11.25">
      <c r="A12" s="56"/>
      <c r="B12" s="57"/>
      <c r="C12" s="57"/>
      <c r="D12" s="56"/>
      <c r="E12" s="57"/>
    </row>
    <row r="13" spans="1:7" ht="15.75">
      <c r="A13" s="61" t="s">
        <v>59</v>
      </c>
      <c r="B13" s="62"/>
      <c r="C13" s="62"/>
      <c r="D13" s="62"/>
      <c r="E13" s="62"/>
      <c r="F13" s="62"/>
      <c r="G13" s="62"/>
    </row>
    <row r="14" spans="4:5" ht="15.75">
      <c r="D14" s="14" t="s">
        <v>58</v>
      </c>
      <c r="E14" s="63">
        <f>CHITEST(B3:D4,B9:D10)</f>
        <v>9.17055283010722E-13</v>
      </c>
    </row>
  </sheetData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8" sqref="I8"/>
    </sheetView>
  </sheetViews>
  <sheetFormatPr defaultColWidth="8.88671875" defaultRowHeight="15"/>
  <cols>
    <col min="2" max="2" width="13.5546875" style="0" customWidth="1"/>
    <col min="3" max="3" width="13.21484375" style="0" bestFit="1" customWidth="1"/>
  </cols>
  <sheetData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 Commonwealth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School of Business</dc:creator>
  <cp:keywords/>
  <dc:description/>
  <cp:lastModifiedBy>randrews</cp:lastModifiedBy>
  <dcterms:created xsi:type="dcterms:W3CDTF">2002-11-13T23:12:46Z</dcterms:created>
  <dcterms:modified xsi:type="dcterms:W3CDTF">2005-06-07T18:02:32Z</dcterms:modified>
  <cp:category/>
  <cp:version/>
  <cp:contentType/>
  <cp:contentStatus/>
</cp:coreProperties>
</file>