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75" windowHeight="4965" activeTab="0"/>
  </bookViews>
  <sheets>
    <sheet name="Intro" sheetId="1" r:id="rId1"/>
    <sheet name="3.15-3.17" sheetId="2" r:id="rId2"/>
    <sheet name="3.21 a" sheetId="3" r:id="rId3"/>
    <sheet name="3.21 b" sheetId="4" r:id="rId4"/>
    <sheet name="3.23" sheetId="5" r:id="rId5"/>
    <sheet name="3.32" sheetId="6" r:id="rId6"/>
    <sheet name="3.46 a" sheetId="7" r:id="rId7"/>
    <sheet name="3.46 b-e" sheetId="8" r:id="rId8"/>
    <sheet name="Birthday " sheetId="9" r:id="rId9"/>
  </sheets>
  <definedNames/>
  <calcPr fullCalcOnLoad="1"/>
</workbook>
</file>

<file path=xl/sharedStrings.xml><?xml version="1.0" encoding="utf-8"?>
<sst xmlns="http://schemas.openxmlformats.org/spreadsheetml/2006/main" count="148" uniqueCount="83">
  <si>
    <t>3.15</t>
  </si>
  <si>
    <t>a. P(5) = 1/6 =</t>
  </si>
  <si>
    <t>b. P(even) = 3/6 = .5</t>
  </si>
  <si>
    <t>c. Classical</t>
  </si>
  <si>
    <t>3.17</t>
  </si>
  <si>
    <t>a. P( Hold) = 25/80 = .3125</t>
  </si>
  <si>
    <t>b. Relative Frequency</t>
  </si>
  <si>
    <t>Child 1</t>
  </si>
  <si>
    <t>Child 2</t>
  </si>
  <si>
    <t>Child 3</t>
  </si>
  <si>
    <t>Child 4</t>
  </si>
  <si>
    <t># Boys</t>
  </si>
  <si>
    <t># Girls</t>
  </si>
  <si>
    <t>Frequency</t>
  </si>
  <si>
    <t>Probability</t>
  </si>
  <si>
    <t>Boy</t>
  </si>
  <si>
    <t>x</t>
  </si>
  <si>
    <t>P(x)</t>
  </si>
  <si>
    <t xml:space="preserve">1/16 </t>
  </si>
  <si>
    <t>Girl</t>
  </si>
  <si>
    <t>4/16</t>
  </si>
  <si>
    <t>6/16</t>
  </si>
  <si>
    <t>1/16</t>
  </si>
  <si>
    <t>16/16</t>
  </si>
  <si>
    <t>y</t>
  </si>
  <si>
    <t>A: at least 3 Boys</t>
  </si>
  <si>
    <t xml:space="preserve">P(A) =  P( 3) + P(4) = 4/16 + 1/16 = 5/16  </t>
  </si>
  <si>
    <t>a)</t>
  </si>
  <si>
    <t xml:space="preserve">Compliment of A is </t>
  </si>
  <si>
    <t>less than 3 Boys</t>
  </si>
  <si>
    <t xml:space="preserve">P(X&lt;3) = P(0)+P(1)+P(2) = </t>
  </si>
  <si>
    <t xml:space="preserve">P(X&lt;3) = 1/16+4/16+6/16 = 11/16 </t>
  </si>
  <si>
    <t>B: all the same gender</t>
  </si>
  <si>
    <t>b)</t>
  </si>
  <si>
    <r>
      <t xml:space="preserve">Compliment of B is </t>
    </r>
    <r>
      <rPr>
        <b/>
        <sz val="12"/>
        <color indexed="12"/>
        <rFont val="Arial"/>
        <family val="2"/>
      </rPr>
      <t>Not all the same gender</t>
    </r>
  </si>
  <si>
    <r>
      <t xml:space="preserve">at most 2 Boys </t>
    </r>
    <r>
      <rPr>
        <b/>
        <sz val="12"/>
        <rFont val="Arial"/>
        <family val="2"/>
      </rPr>
      <t xml:space="preserve">or </t>
    </r>
  </si>
  <si>
    <t xml:space="preserve">P(B) =  P( 0) + P(4) = 1/16 + 1/16 = 2/16  </t>
  </si>
  <si>
    <t>P(Not all the same gender) = P(1)+P(2)+P(3) =</t>
  </si>
  <si>
    <t>P(Not all the same gender) = 4/16 + 6/16 + 4/16 = 14/16</t>
  </si>
  <si>
    <t>A's Truck</t>
  </si>
  <si>
    <t>B's Truck</t>
  </si>
  <si>
    <t>Station A's Truck is either IN USE or NOT and Station B's Truck is either IN USE or NOT</t>
  </si>
  <si>
    <t>IN USE</t>
  </si>
  <si>
    <t>NOT</t>
  </si>
  <si>
    <t>A In Use</t>
  </si>
  <si>
    <t>A Not</t>
  </si>
  <si>
    <t>B In Use</t>
  </si>
  <si>
    <t>B Not</t>
  </si>
  <si>
    <t>a) Station's truck available = P(NOT in use) = 3/4 = .75</t>
  </si>
  <si>
    <t xml:space="preserve">b) Relative Frequency </t>
  </si>
  <si>
    <t>c) P(A Not in use &amp; B Not in use) = 3/4 * 3/4 = 9/16 = .5625</t>
  </si>
  <si>
    <t>d) P(A in use &amp; B in use) = 1/4 * 1/4 = 1/16 = .0625</t>
  </si>
  <si>
    <t>e) P(at least 1 available) = compliment of probability in (d) = 1 - .0625 = .9375</t>
  </si>
  <si>
    <t>f) Agreement increases the probability from (a) to (e), .75 to .9375 or by .1875</t>
  </si>
  <si>
    <r>
      <t xml:space="preserve">Number of policies sold - </t>
    </r>
    <r>
      <rPr>
        <sz val="14"/>
        <color indexed="12"/>
        <rFont val="Arial"/>
        <family val="2"/>
      </rPr>
      <t>discrete</t>
    </r>
  </si>
  <si>
    <t>c)</t>
  </si>
  <si>
    <t>d)</t>
  </si>
  <si>
    <r>
      <t xml:space="preserve">Number answered correctly out of 50 - </t>
    </r>
    <r>
      <rPr>
        <sz val="14"/>
        <color indexed="12"/>
        <rFont val="Arial"/>
        <family val="2"/>
      </rPr>
      <t>discrete</t>
    </r>
  </si>
  <si>
    <t>e)</t>
  </si>
  <si>
    <r>
      <t xml:space="preserve">Proportion of those in class who are nonsmokers - </t>
    </r>
    <r>
      <rPr>
        <sz val="14"/>
        <color indexed="12"/>
        <rFont val="Arial"/>
        <family val="2"/>
      </rPr>
      <t>discrete</t>
    </r>
  </si>
  <si>
    <t>(If there are 30 in the class then 0/30, 1/30 … 30/30 are the possible values)</t>
  </si>
  <si>
    <t>f)</t>
  </si>
  <si>
    <r>
      <t xml:space="preserve">Difference in pounds - </t>
    </r>
    <r>
      <rPr>
        <sz val="14"/>
        <color indexed="12"/>
        <rFont val="Arial"/>
        <family val="2"/>
      </rPr>
      <t>continuous</t>
    </r>
  </si>
  <si>
    <t>All measurements of distance, time and weight are theoretically continuous.</t>
  </si>
  <si>
    <t xml:space="preserve">The recorded measurements may be rounded to a whole number and </t>
  </si>
  <si>
    <t>appear to be discrete but the true theoretical value would be continuous.</t>
  </si>
  <si>
    <t>f(x)</t>
  </si>
  <si>
    <t>Area of a Triangle = (1/2) * Base * Height</t>
  </si>
  <si>
    <t>P( 1/2 &lt; X &lt; 1) = .25 - .0625 = .1875</t>
  </si>
  <si>
    <t>P(X&lt;1) = (1/2) * 1 * (1/2) = 1/4 = .25</t>
  </si>
  <si>
    <t>P(X&lt;1/2) = (1/2) * (1/2) * (1/4) = 1/16 = .0625</t>
  </si>
  <si>
    <t>P(X&lt;2) = (1/2) * 2 * 1 = 1</t>
  </si>
  <si>
    <t>P( 1 &lt; X &lt; 2) = 1 - 1/4 = 3/4 = .75</t>
  </si>
  <si>
    <t>P(X=1) = area of vertical line above 1 = 0</t>
  </si>
  <si>
    <t>P(X&gt;3) = area under curve above 3 = 0</t>
  </si>
  <si>
    <r>
      <t xml:space="preserve">Amount of study time in a week - </t>
    </r>
    <r>
      <rPr>
        <sz val="14"/>
        <color indexed="12"/>
        <rFont val="Arial"/>
        <family val="2"/>
      </rPr>
      <t>continuous</t>
    </r>
  </si>
  <si>
    <r>
      <t xml:space="preserve">Number of A's received out of 42 - </t>
    </r>
    <r>
      <rPr>
        <sz val="14"/>
        <color indexed="12"/>
        <rFont val="Arial"/>
        <family val="2"/>
      </rPr>
      <t>discrete</t>
    </r>
  </si>
  <si>
    <t>Problems with numerical answers for sections 3.3, 3.4 &amp; 3.6</t>
  </si>
  <si>
    <t>N</t>
  </si>
  <si>
    <t xml:space="preserve">Person </t>
  </si>
  <si>
    <t>Probability of this person having a birthday different from all previous birthdays.</t>
  </si>
  <si>
    <t>Probability of this number of people having different birthdays</t>
  </si>
  <si>
    <t>P(at least two of these people having the same birthday)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</si>
</sst>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quot;$&quot;#,##0"/>
    <numFmt numFmtId="168" formatCode="#,##0.0"/>
    <numFmt numFmtId="169" formatCode="0.0%"/>
    <numFmt numFmtId="170" formatCode="m/d/yyyy"/>
  </numFmts>
  <fonts count="16">
    <font>
      <sz val="10"/>
      <name val="Arial"/>
      <family val="0"/>
    </font>
    <font>
      <b/>
      <sz val="10"/>
      <name val="Arial"/>
      <family val="0"/>
    </font>
    <font>
      <i/>
      <sz val="10"/>
      <name val="Arial"/>
      <family val="0"/>
    </font>
    <font>
      <b/>
      <i/>
      <sz val="10"/>
      <name val="Arial"/>
      <family val="0"/>
    </font>
    <font>
      <sz val="14"/>
      <name val="Arial"/>
      <family val="2"/>
    </font>
    <font>
      <sz val="14"/>
      <color indexed="12"/>
      <name val="Arial"/>
      <family val="2"/>
    </font>
    <font>
      <b/>
      <sz val="12"/>
      <name val="Arial"/>
      <family val="2"/>
    </font>
    <font>
      <b/>
      <sz val="14"/>
      <name val="Arial"/>
      <family val="2"/>
    </font>
    <font>
      <b/>
      <sz val="12"/>
      <color indexed="12"/>
      <name val="Arial"/>
      <family val="2"/>
    </font>
    <font>
      <b/>
      <sz val="10"/>
      <color indexed="12"/>
      <name val="Arial"/>
      <family val="2"/>
    </font>
    <font>
      <sz val="8"/>
      <name val="Arial"/>
      <family val="0"/>
    </font>
    <font>
      <b/>
      <sz val="16"/>
      <name val="Arial"/>
      <family val="2"/>
    </font>
    <font>
      <sz val="12"/>
      <name val="Arial"/>
      <family val="2"/>
    </font>
    <font>
      <b/>
      <sz val="12"/>
      <color indexed="14"/>
      <name val="Arial"/>
      <family val="2"/>
    </font>
    <font>
      <b/>
      <sz val="12"/>
      <color indexed="17"/>
      <name val="Arial"/>
      <family val="2"/>
    </font>
    <font>
      <b/>
      <sz val="11"/>
      <color indexed="17"/>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
    <border>
      <left/>
      <right/>
      <top/>
      <bottom/>
      <diagonal/>
    </border>
    <border>
      <left>
        <color indexed="63"/>
      </left>
      <right>
        <color indexed="63"/>
      </right>
      <top>
        <color indexed="63"/>
      </top>
      <bottom style="medium"/>
    </border>
    <border>
      <left>
        <color indexed="63"/>
      </left>
      <right style="thick"/>
      <top>
        <color indexed="63"/>
      </top>
      <bottom style="medium"/>
    </border>
    <border>
      <left>
        <color indexed="63"/>
      </left>
      <right style="thick"/>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center"/>
    </xf>
    <xf numFmtId="0" fontId="6" fillId="0" borderId="0" xfId="0" applyFont="1" applyAlignment="1">
      <alignment/>
    </xf>
    <xf numFmtId="0" fontId="7" fillId="0" borderId="0" xfId="0" applyFont="1" applyAlignment="1" quotePrefix="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0" fillId="0" borderId="1" xfId="0" applyBorder="1" applyAlignment="1">
      <alignment horizontal="center"/>
    </xf>
    <xf numFmtId="16" fontId="0" fillId="0" borderId="0" xfId="0" applyNumberFormat="1" applyAlignment="1" quotePrefix="1">
      <alignment horizontal="center"/>
    </xf>
    <xf numFmtId="16" fontId="0" fillId="0" borderId="1" xfId="0" applyNumberFormat="1" applyBorder="1" applyAlignment="1" quotePrefix="1">
      <alignment horizontal="center"/>
    </xf>
    <xf numFmtId="0" fontId="0" fillId="0" borderId="1" xfId="0" applyBorder="1" applyAlignment="1">
      <alignment/>
    </xf>
    <xf numFmtId="0" fontId="0" fillId="0" borderId="0" xfId="0" applyFill="1" applyBorder="1" applyAlignment="1">
      <alignment horizontal="center"/>
    </xf>
    <xf numFmtId="16" fontId="6" fillId="0" borderId="0" xfId="0" applyNumberFormat="1" applyFont="1" applyAlignment="1" quotePrefix="1">
      <alignment horizontal="center"/>
    </xf>
    <xf numFmtId="0" fontId="6" fillId="0" borderId="1" xfId="0" applyFont="1" applyBorder="1" applyAlignment="1">
      <alignment horizontal="center"/>
    </xf>
    <xf numFmtId="16" fontId="6" fillId="0" borderId="1" xfId="0" applyNumberFormat="1" applyFont="1" applyBorder="1" applyAlignment="1" quotePrefix="1">
      <alignment horizontal="center"/>
    </xf>
    <xf numFmtId="0" fontId="6" fillId="0" borderId="0" xfId="0" applyFont="1" applyFill="1" applyBorder="1" applyAlignment="1">
      <alignment horizontal="center"/>
    </xf>
    <xf numFmtId="0" fontId="6" fillId="0" borderId="0" xfId="0" applyFont="1" applyAlignment="1">
      <alignment horizontal="left"/>
    </xf>
    <xf numFmtId="0" fontId="6" fillId="0" borderId="0" xfId="0" applyFont="1" applyAlignment="1">
      <alignment horizontal="right"/>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6" fillId="2" borderId="0" xfId="0" applyFont="1" applyFill="1" applyAlignment="1">
      <alignment/>
    </xf>
    <xf numFmtId="0" fontId="6" fillId="3" borderId="0" xfId="0" applyFont="1" applyFill="1" applyAlignment="1">
      <alignment/>
    </xf>
    <xf numFmtId="0" fontId="0" fillId="3" borderId="0" xfId="0" applyFill="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'3.46 a'!$B$1</c:f>
              <c:strCache>
                <c:ptCount val="1"/>
                <c:pt idx="0">
                  <c:v>f(x)</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'3.46 a'!$A$2:$A$5</c:f>
              <c:numCache>
                <c:ptCount val="4"/>
                <c:pt idx="0">
                  <c:v>0</c:v>
                </c:pt>
                <c:pt idx="1">
                  <c:v>1</c:v>
                </c:pt>
                <c:pt idx="2">
                  <c:v>2</c:v>
                </c:pt>
                <c:pt idx="3">
                  <c:v>2.000001</c:v>
                </c:pt>
              </c:numCache>
            </c:numRef>
          </c:xVal>
          <c:yVal>
            <c:numRef>
              <c:f>'3.46 a'!$B$2:$B$5</c:f>
              <c:numCache>
                <c:ptCount val="4"/>
                <c:pt idx="0">
                  <c:v>0</c:v>
                </c:pt>
                <c:pt idx="1">
                  <c:v>0.5</c:v>
                </c:pt>
                <c:pt idx="2">
                  <c:v>1</c:v>
                </c:pt>
                <c:pt idx="3">
                  <c:v>0</c:v>
                </c:pt>
              </c:numCache>
            </c:numRef>
          </c:yVal>
          <c:smooth val="0"/>
        </c:ser>
        <c:axId val="14241447"/>
        <c:axId val="61064160"/>
      </c:scatterChart>
      <c:valAx>
        <c:axId val="14241447"/>
        <c:scaling>
          <c:orientation val="minMax"/>
        </c:scaling>
        <c:axPos val="b"/>
        <c:delete val="0"/>
        <c:numFmt formatCode="General" sourceLinked="1"/>
        <c:majorTickMark val="out"/>
        <c:minorTickMark val="none"/>
        <c:tickLblPos val="nextTo"/>
        <c:crossAx val="61064160"/>
        <c:crosses val="autoZero"/>
        <c:crossBetween val="midCat"/>
        <c:dispUnits/>
      </c:valAx>
      <c:valAx>
        <c:axId val="61064160"/>
        <c:scaling>
          <c:orientation val="minMax"/>
        </c:scaling>
        <c:axPos val="l"/>
        <c:majorGridlines/>
        <c:delete val="0"/>
        <c:numFmt formatCode="General" sourceLinked="1"/>
        <c:majorTickMark val="out"/>
        <c:minorTickMark val="none"/>
        <c:tickLblPos val="nextTo"/>
        <c:crossAx val="1424144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'3.46 b-e'!$A$2:$A$5</c:f>
              <c:numCache>
                <c:ptCount val="4"/>
                <c:pt idx="0">
                  <c:v>0</c:v>
                </c:pt>
                <c:pt idx="1">
                  <c:v>0.5</c:v>
                </c:pt>
                <c:pt idx="2">
                  <c:v>2</c:v>
                </c:pt>
                <c:pt idx="3">
                  <c:v>2.000001</c:v>
                </c:pt>
              </c:numCache>
            </c:numRef>
          </c:xVal>
          <c:yVal>
            <c:numRef>
              <c:f>'3.46 b-e'!$B$2:$B$5</c:f>
              <c:numCache>
                <c:ptCount val="4"/>
                <c:pt idx="0">
                  <c:v>0</c:v>
                </c:pt>
                <c:pt idx="1">
                  <c:v>0.25</c:v>
                </c:pt>
                <c:pt idx="2">
                  <c:v>1</c:v>
                </c:pt>
                <c:pt idx="3">
                  <c:v>0</c:v>
                </c:pt>
              </c:numCache>
            </c:numRef>
          </c:yVal>
          <c:smooth val="0"/>
        </c:ser>
        <c:axId val="12706529"/>
        <c:axId val="47249898"/>
      </c:scatterChart>
      <c:valAx>
        <c:axId val="12706529"/>
        <c:scaling>
          <c:orientation val="minMax"/>
        </c:scaling>
        <c:axPos val="b"/>
        <c:delete val="0"/>
        <c:numFmt formatCode="General" sourceLinked="1"/>
        <c:majorTickMark val="out"/>
        <c:minorTickMark val="none"/>
        <c:tickLblPos val="nextTo"/>
        <c:crossAx val="47249898"/>
        <c:crosses val="autoZero"/>
        <c:crossBetween val="midCat"/>
        <c:dispUnits/>
      </c:valAx>
      <c:valAx>
        <c:axId val="47249898"/>
        <c:scaling>
          <c:orientation val="minMax"/>
        </c:scaling>
        <c:axPos val="l"/>
        <c:majorGridlines/>
        <c:delete val="0"/>
        <c:numFmt formatCode="General" sourceLinked="1"/>
        <c:majorTickMark val="out"/>
        <c:minorTickMark val="none"/>
        <c:tickLblPos val="nextTo"/>
        <c:crossAx val="1270652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95250</xdr:rowOff>
    </xdr:from>
    <xdr:to>
      <xdr:col>5</xdr:col>
      <xdr:colOff>352425</xdr:colOff>
      <xdr:row>4</xdr:row>
      <xdr:rowOff>85725</xdr:rowOff>
    </xdr:to>
    <xdr:sp>
      <xdr:nvSpPr>
        <xdr:cNvPr id="1" name="Line 1"/>
        <xdr:cNvSpPr>
          <a:spLocks/>
        </xdr:cNvSpPr>
      </xdr:nvSpPr>
      <xdr:spPr>
        <a:xfrm flipV="1">
          <a:off x="2095500" y="419100"/>
          <a:ext cx="352425"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xdr:row>
      <xdr:rowOff>85725</xdr:rowOff>
    </xdr:from>
    <xdr:to>
      <xdr:col>6</xdr:col>
      <xdr:colOff>0</xdr:colOff>
      <xdr:row>6</xdr:row>
      <xdr:rowOff>76200</xdr:rowOff>
    </xdr:to>
    <xdr:sp>
      <xdr:nvSpPr>
        <xdr:cNvPr id="2" name="Line 2"/>
        <xdr:cNvSpPr>
          <a:spLocks/>
        </xdr:cNvSpPr>
      </xdr:nvSpPr>
      <xdr:spPr>
        <a:xfrm>
          <a:off x="2105025" y="733425"/>
          <a:ext cx="409575"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352425</xdr:colOff>
      <xdr:row>2</xdr:row>
      <xdr:rowOff>85725</xdr:rowOff>
    </xdr:to>
    <xdr:sp>
      <xdr:nvSpPr>
        <xdr:cNvPr id="3" name="Line 3"/>
        <xdr:cNvSpPr>
          <a:spLocks/>
        </xdr:cNvSpPr>
      </xdr:nvSpPr>
      <xdr:spPr>
        <a:xfrm flipV="1">
          <a:off x="2933700" y="247650"/>
          <a:ext cx="352425"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95250</xdr:rowOff>
    </xdr:from>
    <xdr:to>
      <xdr:col>8</xdr:col>
      <xdr:colOff>0</xdr:colOff>
      <xdr:row>3</xdr:row>
      <xdr:rowOff>85725</xdr:rowOff>
    </xdr:to>
    <xdr:sp>
      <xdr:nvSpPr>
        <xdr:cNvPr id="4" name="Line 4"/>
        <xdr:cNvSpPr>
          <a:spLocks/>
        </xdr:cNvSpPr>
      </xdr:nvSpPr>
      <xdr:spPr>
        <a:xfrm>
          <a:off x="2933700" y="419100"/>
          <a:ext cx="419100" cy="152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5</xdr:row>
      <xdr:rowOff>85725</xdr:rowOff>
    </xdr:from>
    <xdr:to>
      <xdr:col>8</xdr:col>
      <xdr:colOff>0</xdr:colOff>
      <xdr:row>6</xdr:row>
      <xdr:rowOff>95250</xdr:rowOff>
    </xdr:to>
    <xdr:sp>
      <xdr:nvSpPr>
        <xdr:cNvPr id="5" name="Line 5"/>
        <xdr:cNvSpPr>
          <a:spLocks/>
        </xdr:cNvSpPr>
      </xdr:nvSpPr>
      <xdr:spPr>
        <a:xfrm flipV="1">
          <a:off x="2867025" y="895350"/>
          <a:ext cx="485775"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6</xdr:row>
      <xdr:rowOff>95250</xdr:rowOff>
    </xdr:from>
    <xdr:to>
      <xdr:col>8</xdr:col>
      <xdr:colOff>9525</xdr:colOff>
      <xdr:row>7</xdr:row>
      <xdr:rowOff>95250</xdr:rowOff>
    </xdr:to>
    <xdr:sp>
      <xdr:nvSpPr>
        <xdr:cNvPr id="6" name="Line 6"/>
        <xdr:cNvSpPr>
          <a:spLocks/>
        </xdr:cNvSpPr>
      </xdr:nvSpPr>
      <xdr:spPr>
        <a:xfrm>
          <a:off x="2876550" y="1066800"/>
          <a:ext cx="485775"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95250</xdr:rowOff>
    </xdr:from>
    <xdr:to>
      <xdr:col>5</xdr:col>
      <xdr:colOff>352425</xdr:colOff>
      <xdr:row>12</xdr:row>
      <xdr:rowOff>85725</xdr:rowOff>
    </xdr:to>
    <xdr:sp>
      <xdr:nvSpPr>
        <xdr:cNvPr id="7" name="Line 7"/>
        <xdr:cNvSpPr>
          <a:spLocks/>
        </xdr:cNvSpPr>
      </xdr:nvSpPr>
      <xdr:spPr>
        <a:xfrm flipV="1">
          <a:off x="2095500" y="1724025"/>
          <a:ext cx="352425"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12</xdr:row>
      <xdr:rowOff>85725</xdr:rowOff>
    </xdr:from>
    <xdr:to>
      <xdr:col>6</xdr:col>
      <xdr:colOff>0</xdr:colOff>
      <xdr:row>14</xdr:row>
      <xdr:rowOff>76200</xdr:rowOff>
    </xdr:to>
    <xdr:sp>
      <xdr:nvSpPr>
        <xdr:cNvPr id="8" name="Line 8"/>
        <xdr:cNvSpPr>
          <a:spLocks/>
        </xdr:cNvSpPr>
      </xdr:nvSpPr>
      <xdr:spPr>
        <a:xfrm>
          <a:off x="2105025" y="2038350"/>
          <a:ext cx="409575"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352425</xdr:colOff>
      <xdr:row>10</xdr:row>
      <xdr:rowOff>85725</xdr:rowOff>
    </xdr:to>
    <xdr:sp>
      <xdr:nvSpPr>
        <xdr:cNvPr id="9" name="Line 9"/>
        <xdr:cNvSpPr>
          <a:spLocks/>
        </xdr:cNvSpPr>
      </xdr:nvSpPr>
      <xdr:spPr>
        <a:xfrm flipV="1">
          <a:off x="2933700" y="1552575"/>
          <a:ext cx="352425"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95250</xdr:rowOff>
    </xdr:from>
    <xdr:to>
      <xdr:col>8</xdr:col>
      <xdr:colOff>0</xdr:colOff>
      <xdr:row>11</xdr:row>
      <xdr:rowOff>85725</xdr:rowOff>
    </xdr:to>
    <xdr:sp>
      <xdr:nvSpPr>
        <xdr:cNvPr id="10" name="Line 10"/>
        <xdr:cNvSpPr>
          <a:spLocks/>
        </xdr:cNvSpPr>
      </xdr:nvSpPr>
      <xdr:spPr>
        <a:xfrm>
          <a:off x="2933700" y="1724025"/>
          <a:ext cx="419100" cy="152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13</xdr:row>
      <xdr:rowOff>85725</xdr:rowOff>
    </xdr:from>
    <xdr:to>
      <xdr:col>8</xdr:col>
      <xdr:colOff>0</xdr:colOff>
      <xdr:row>14</xdr:row>
      <xdr:rowOff>95250</xdr:rowOff>
    </xdr:to>
    <xdr:sp>
      <xdr:nvSpPr>
        <xdr:cNvPr id="11" name="Line 11"/>
        <xdr:cNvSpPr>
          <a:spLocks/>
        </xdr:cNvSpPr>
      </xdr:nvSpPr>
      <xdr:spPr>
        <a:xfrm flipV="1">
          <a:off x="2867025" y="2200275"/>
          <a:ext cx="485775"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14</xdr:row>
      <xdr:rowOff>85725</xdr:rowOff>
    </xdr:from>
    <xdr:to>
      <xdr:col>8</xdr:col>
      <xdr:colOff>9525</xdr:colOff>
      <xdr:row>15</xdr:row>
      <xdr:rowOff>95250</xdr:rowOff>
    </xdr:to>
    <xdr:sp>
      <xdr:nvSpPr>
        <xdr:cNvPr id="12" name="Line 12"/>
        <xdr:cNvSpPr>
          <a:spLocks/>
        </xdr:cNvSpPr>
      </xdr:nvSpPr>
      <xdr:spPr>
        <a:xfrm>
          <a:off x="2847975" y="2362200"/>
          <a:ext cx="514350"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95250</xdr:rowOff>
    </xdr:from>
    <xdr:to>
      <xdr:col>5</xdr:col>
      <xdr:colOff>352425</xdr:colOff>
      <xdr:row>20</xdr:row>
      <xdr:rowOff>85725</xdr:rowOff>
    </xdr:to>
    <xdr:sp>
      <xdr:nvSpPr>
        <xdr:cNvPr id="13" name="Line 13"/>
        <xdr:cNvSpPr>
          <a:spLocks/>
        </xdr:cNvSpPr>
      </xdr:nvSpPr>
      <xdr:spPr>
        <a:xfrm flipV="1">
          <a:off x="2095500" y="3028950"/>
          <a:ext cx="352425"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20</xdr:row>
      <xdr:rowOff>85725</xdr:rowOff>
    </xdr:from>
    <xdr:to>
      <xdr:col>6</xdr:col>
      <xdr:colOff>0</xdr:colOff>
      <xdr:row>22</xdr:row>
      <xdr:rowOff>76200</xdr:rowOff>
    </xdr:to>
    <xdr:sp>
      <xdr:nvSpPr>
        <xdr:cNvPr id="14" name="Line 14"/>
        <xdr:cNvSpPr>
          <a:spLocks/>
        </xdr:cNvSpPr>
      </xdr:nvSpPr>
      <xdr:spPr>
        <a:xfrm>
          <a:off x="2105025" y="3343275"/>
          <a:ext cx="409575"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85725</xdr:rowOff>
    </xdr:from>
    <xdr:to>
      <xdr:col>7</xdr:col>
      <xdr:colOff>352425</xdr:colOff>
      <xdr:row>18</xdr:row>
      <xdr:rowOff>85725</xdr:rowOff>
    </xdr:to>
    <xdr:sp>
      <xdr:nvSpPr>
        <xdr:cNvPr id="15" name="Line 15"/>
        <xdr:cNvSpPr>
          <a:spLocks/>
        </xdr:cNvSpPr>
      </xdr:nvSpPr>
      <xdr:spPr>
        <a:xfrm flipV="1">
          <a:off x="2933700" y="2847975"/>
          <a:ext cx="352425"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18</xdr:row>
      <xdr:rowOff>95250</xdr:rowOff>
    </xdr:from>
    <xdr:to>
      <xdr:col>8</xdr:col>
      <xdr:colOff>0</xdr:colOff>
      <xdr:row>19</xdr:row>
      <xdr:rowOff>85725</xdr:rowOff>
    </xdr:to>
    <xdr:sp>
      <xdr:nvSpPr>
        <xdr:cNvPr id="16" name="Line 16"/>
        <xdr:cNvSpPr>
          <a:spLocks/>
        </xdr:cNvSpPr>
      </xdr:nvSpPr>
      <xdr:spPr>
        <a:xfrm>
          <a:off x="2933700" y="3028950"/>
          <a:ext cx="419100" cy="152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21</xdr:row>
      <xdr:rowOff>85725</xdr:rowOff>
    </xdr:from>
    <xdr:to>
      <xdr:col>8</xdr:col>
      <xdr:colOff>0</xdr:colOff>
      <xdr:row>22</xdr:row>
      <xdr:rowOff>95250</xdr:rowOff>
    </xdr:to>
    <xdr:sp>
      <xdr:nvSpPr>
        <xdr:cNvPr id="17" name="Line 17"/>
        <xdr:cNvSpPr>
          <a:spLocks/>
        </xdr:cNvSpPr>
      </xdr:nvSpPr>
      <xdr:spPr>
        <a:xfrm flipV="1">
          <a:off x="2867025" y="3505200"/>
          <a:ext cx="485775"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22</xdr:row>
      <xdr:rowOff>85725</xdr:rowOff>
    </xdr:from>
    <xdr:to>
      <xdr:col>8</xdr:col>
      <xdr:colOff>9525</xdr:colOff>
      <xdr:row>23</xdr:row>
      <xdr:rowOff>95250</xdr:rowOff>
    </xdr:to>
    <xdr:sp>
      <xdr:nvSpPr>
        <xdr:cNvPr id="18" name="Line 18"/>
        <xdr:cNvSpPr>
          <a:spLocks/>
        </xdr:cNvSpPr>
      </xdr:nvSpPr>
      <xdr:spPr>
        <a:xfrm>
          <a:off x="2867025" y="3667125"/>
          <a:ext cx="495300"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xdr:row>
      <xdr:rowOff>95250</xdr:rowOff>
    </xdr:from>
    <xdr:to>
      <xdr:col>5</xdr:col>
      <xdr:colOff>352425</xdr:colOff>
      <xdr:row>28</xdr:row>
      <xdr:rowOff>85725</xdr:rowOff>
    </xdr:to>
    <xdr:sp>
      <xdr:nvSpPr>
        <xdr:cNvPr id="19" name="Line 19"/>
        <xdr:cNvSpPr>
          <a:spLocks/>
        </xdr:cNvSpPr>
      </xdr:nvSpPr>
      <xdr:spPr>
        <a:xfrm flipV="1">
          <a:off x="2095500" y="4324350"/>
          <a:ext cx="352425"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28</xdr:row>
      <xdr:rowOff>85725</xdr:rowOff>
    </xdr:from>
    <xdr:to>
      <xdr:col>6</xdr:col>
      <xdr:colOff>0</xdr:colOff>
      <xdr:row>30</xdr:row>
      <xdr:rowOff>76200</xdr:rowOff>
    </xdr:to>
    <xdr:sp>
      <xdr:nvSpPr>
        <xdr:cNvPr id="20" name="Line 20"/>
        <xdr:cNvSpPr>
          <a:spLocks/>
        </xdr:cNvSpPr>
      </xdr:nvSpPr>
      <xdr:spPr>
        <a:xfrm>
          <a:off x="2105025" y="4638675"/>
          <a:ext cx="409575" cy="314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25</xdr:row>
      <xdr:rowOff>85725</xdr:rowOff>
    </xdr:from>
    <xdr:to>
      <xdr:col>7</xdr:col>
      <xdr:colOff>352425</xdr:colOff>
      <xdr:row>26</xdr:row>
      <xdr:rowOff>85725</xdr:rowOff>
    </xdr:to>
    <xdr:sp>
      <xdr:nvSpPr>
        <xdr:cNvPr id="21" name="Line 21"/>
        <xdr:cNvSpPr>
          <a:spLocks/>
        </xdr:cNvSpPr>
      </xdr:nvSpPr>
      <xdr:spPr>
        <a:xfrm flipV="1">
          <a:off x="2933700" y="4152900"/>
          <a:ext cx="352425"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95250</xdr:rowOff>
    </xdr:from>
    <xdr:to>
      <xdr:col>8</xdr:col>
      <xdr:colOff>0</xdr:colOff>
      <xdr:row>27</xdr:row>
      <xdr:rowOff>85725</xdr:rowOff>
    </xdr:to>
    <xdr:sp>
      <xdr:nvSpPr>
        <xdr:cNvPr id="22" name="Line 22"/>
        <xdr:cNvSpPr>
          <a:spLocks/>
        </xdr:cNvSpPr>
      </xdr:nvSpPr>
      <xdr:spPr>
        <a:xfrm>
          <a:off x="2933700" y="4324350"/>
          <a:ext cx="419100" cy="152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29</xdr:row>
      <xdr:rowOff>85725</xdr:rowOff>
    </xdr:from>
    <xdr:to>
      <xdr:col>8</xdr:col>
      <xdr:colOff>0</xdr:colOff>
      <xdr:row>30</xdr:row>
      <xdr:rowOff>95250</xdr:rowOff>
    </xdr:to>
    <xdr:sp>
      <xdr:nvSpPr>
        <xdr:cNvPr id="23" name="Line 23"/>
        <xdr:cNvSpPr>
          <a:spLocks/>
        </xdr:cNvSpPr>
      </xdr:nvSpPr>
      <xdr:spPr>
        <a:xfrm flipV="1">
          <a:off x="2867025" y="4800600"/>
          <a:ext cx="485775" cy="17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30</xdr:row>
      <xdr:rowOff>104775</xdr:rowOff>
    </xdr:from>
    <xdr:to>
      <xdr:col>8</xdr:col>
      <xdr:colOff>9525</xdr:colOff>
      <xdr:row>31</xdr:row>
      <xdr:rowOff>95250</xdr:rowOff>
    </xdr:to>
    <xdr:sp>
      <xdr:nvSpPr>
        <xdr:cNvPr id="24" name="Line 24"/>
        <xdr:cNvSpPr>
          <a:spLocks/>
        </xdr:cNvSpPr>
      </xdr:nvSpPr>
      <xdr:spPr>
        <a:xfrm>
          <a:off x="2838450" y="4981575"/>
          <a:ext cx="523875" cy="152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4</xdr:row>
      <xdr:rowOff>85725</xdr:rowOff>
    </xdr:from>
    <xdr:to>
      <xdr:col>4</xdr:col>
      <xdr:colOff>0</xdr:colOff>
      <xdr:row>8</xdr:row>
      <xdr:rowOff>104775</xdr:rowOff>
    </xdr:to>
    <xdr:sp>
      <xdr:nvSpPr>
        <xdr:cNvPr id="25" name="Line 25"/>
        <xdr:cNvSpPr>
          <a:spLocks/>
        </xdr:cNvSpPr>
      </xdr:nvSpPr>
      <xdr:spPr>
        <a:xfrm flipV="1">
          <a:off x="1190625" y="733425"/>
          <a:ext cx="485775" cy="6762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8</xdr:row>
      <xdr:rowOff>85725</xdr:rowOff>
    </xdr:from>
    <xdr:to>
      <xdr:col>4</xdr:col>
      <xdr:colOff>0</xdr:colOff>
      <xdr:row>12</xdr:row>
      <xdr:rowOff>76200</xdr:rowOff>
    </xdr:to>
    <xdr:sp>
      <xdr:nvSpPr>
        <xdr:cNvPr id="26" name="Line 26"/>
        <xdr:cNvSpPr>
          <a:spLocks/>
        </xdr:cNvSpPr>
      </xdr:nvSpPr>
      <xdr:spPr>
        <a:xfrm>
          <a:off x="1190625" y="1390650"/>
          <a:ext cx="485775" cy="638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20</xdr:row>
      <xdr:rowOff>85725</xdr:rowOff>
    </xdr:from>
    <xdr:to>
      <xdr:col>4</xdr:col>
      <xdr:colOff>0</xdr:colOff>
      <xdr:row>24</xdr:row>
      <xdr:rowOff>104775</xdr:rowOff>
    </xdr:to>
    <xdr:sp>
      <xdr:nvSpPr>
        <xdr:cNvPr id="27" name="Line 27"/>
        <xdr:cNvSpPr>
          <a:spLocks/>
        </xdr:cNvSpPr>
      </xdr:nvSpPr>
      <xdr:spPr>
        <a:xfrm flipV="1">
          <a:off x="1133475" y="3343275"/>
          <a:ext cx="542925"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24</xdr:row>
      <xdr:rowOff>104775</xdr:rowOff>
    </xdr:from>
    <xdr:to>
      <xdr:col>4</xdr:col>
      <xdr:colOff>0</xdr:colOff>
      <xdr:row>28</xdr:row>
      <xdr:rowOff>76200</xdr:rowOff>
    </xdr:to>
    <xdr:sp>
      <xdr:nvSpPr>
        <xdr:cNvPr id="28" name="Line 28"/>
        <xdr:cNvSpPr>
          <a:spLocks/>
        </xdr:cNvSpPr>
      </xdr:nvSpPr>
      <xdr:spPr>
        <a:xfrm>
          <a:off x="1143000" y="4010025"/>
          <a:ext cx="533400" cy="619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xdr:row>
      <xdr:rowOff>76200</xdr:rowOff>
    </xdr:from>
    <xdr:to>
      <xdr:col>2</xdr:col>
      <xdr:colOff>19050</xdr:colOff>
      <xdr:row>16</xdr:row>
      <xdr:rowOff>95250</xdr:rowOff>
    </xdr:to>
    <xdr:sp>
      <xdr:nvSpPr>
        <xdr:cNvPr id="29" name="Line 29"/>
        <xdr:cNvSpPr>
          <a:spLocks/>
        </xdr:cNvSpPr>
      </xdr:nvSpPr>
      <xdr:spPr>
        <a:xfrm flipV="1">
          <a:off x="19050" y="1381125"/>
          <a:ext cx="838200" cy="1314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95250</xdr:rowOff>
    </xdr:from>
    <xdr:to>
      <xdr:col>1</xdr:col>
      <xdr:colOff>400050</xdr:colOff>
      <xdr:row>24</xdr:row>
      <xdr:rowOff>57150</xdr:rowOff>
    </xdr:to>
    <xdr:sp>
      <xdr:nvSpPr>
        <xdr:cNvPr id="30" name="Line 30"/>
        <xdr:cNvSpPr>
          <a:spLocks/>
        </xdr:cNvSpPr>
      </xdr:nvSpPr>
      <xdr:spPr>
        <a:xfrm>
          <a:off x="19050" y="2695575"/>
          <a:ext cx="800100" cy="1266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5</xdr:row>
      <xdr:rowOff>85725</xdr:rowOff>
    </xdr:from>
    <xdr:to>
      <xdr:col>4</xdr:col>
      <xdr:colOff>47625</xdr:colOff>
      <xdr:row>6</xdr:row>
      <xdr:rowOff>28575</xdr:rowOff>
    </xdr:to>
    <xdr:sp>
      <xdr:nvSpPr>
        <xdr:cNvPr id="1" name="Line 1"/>
        <xdr:cNvSpPr>
          <a:spLocks/>
        </xdr:cNvSpPr>
      </xdr:nvSpPr>
      <xdr:spPr>
        <a:xfrm>
          <a:off x="1609725" y="904875"/>
          <a:ext cx="63817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4</xdr:row>
      <xdr:rowOff>123825</xdr:rowOff>
    </xdr:from>
    <xdr:to>
      <xdr:col>4</xdr:col>
      <xdr:colOff>57150</xdr:colOff>
      <xdr:row>5</xdr:row>
      <xdr:rowOff>95250</xdr:rowOff>
    </xdr:to>
    <xdr:sp>
      <xdr:nvSpPr>
        <xdr:cNvPr id="2" name="Line 2"/>
        <xdr:cNvSpPr>
          <a:spLocks/>
        </xdr:cNvSpPr>
      </xdr:nvSpPr>
      <xdr:spPr>
        <a:xfrm flipV="1">
          <a:off x="1609725" y="781050"/>
          <a:ext cx="6477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10</xdr:row>
      <xdr:rowOff>95250</xdr:rowOff>
    </xdr:from>
    <xdr:to>
      <xdr:col>4</xdr:col>
      <xdr:colOff>47625</xdr:colOff>
      <xdr:row>11</xdr:row>
      <xdr:rowOff>28575</xdr:rowOff>
    </xdr:to>
    <xdr:sp>
      <xdr:nvSpPr>
        <xdr:cNvPr id="3" name="Line 3"/>
        <xdr:cNvSpPr>
          <a:spLocks/>
        </xdr:cNvSpPr>
      </xdr:nvSpPr>
      <xdr:spPr>
        <a:xfrm>
          <a:off x="1638300" y="1733550"/>
          <a:ext cx="6096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9</xdr:row>
      <xdr:rowOff>123825</xdr:rowOff>
    </xdr:from>
    <xdr:to>
      <xdr:col>4</xdr:col>
      <xdr:colOff>57150</xdr:colOff>
      <xdr:row>10</xdr:row>
      <xdr:rowOff>95250</xdr:rowOff>
    </xdr:to>
    <xdr:sp>
      <xdr:nvSpPr>
        <xdr:cNvPr id="4" name="Line 4"/>
        <xdr:cNvSpPr>
          <a:spLocks/>
        </xdr:cNvSpPr>
      </xdr:nvSpPr>
      <xdr:spPr>
        <a:xfrm flipV="1">
          <a:off x="1609725" y="1600200"/>
          <a:ext cx="64770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5</xdr:row>
      <xdr:rowOff>85725</xdr:rowOff>
    </xdr:from>
    <xdr:to>
      <xdr:col>2</xdr:col>
      <xdr:colOff>28575</xdr:colOff>
      <xdr:row>8</xdr:row>
      <xdr:rowOff>9525</xdr:rowOff>
    </xdr:to>
    <xdr:sp>
      <xdr:nvSpPr>
        <xdr:cNvPr id="5" name="Line 5"/>
        <xdr:cNvSpPr>
          <a:spLocks/>
        </xdr:cNvSpPr>
      </xdr:nvSpPr>
      <xdr:spPr>
        <a:xfrm flipH="1">
          <a:off x="228600" y="904875"/>
          <a:ext cx="8858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8</xdr:row>
      <xdr:rowOff>0</xdr:rowOff>
    </xdr:from>
    <xdr:to>
      <xdr:col>2</xdr:col>
      <xdr:colOff>9525</xdr:colOff>
      <xdr:row>10</xdr:row>
      <xdr:rowOff>85725</xdr:rowOff>
    </xdr:to>
    <xdr:sp>
      <xdr:nvSpPr>
        <xdr:cNvPr id="6" name="Line 6"/>
        <xdr:cNvSpPr>
          <a:spLocks/>
        </xdr:cNvSpPr>
      </xdr:nvSpPr>
      <xdr:spPr>
        <a:xfrm>
          <a:off x="238125" y="1314450"/>
          <a:ext cx="8572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0.0875</cdr:x>
      <cdr:y>0</cdr:y>
    </cdr:from>
    <cdr:to>
      <cdr:x>0.1825</cdr:x>
      <cdr:y>0.129</cdr:y>
    </cdr:to>
    <cdr:sp>
      <cdr:nvSpPr>
        <cdr:cNvPr id="1" name="TextBox 1"/>
        <cdr:cNvSpPr txBox="1">
          <a:spLocks noChangeArrowheads="1"/>
        </cdr:cNvSpPr>
      </cdr:nvSpPr>
      <cdr:spPr>
        <a:xfrm>
          <a:off x="238125" y="0"/>
          <a:ext cx="266700" cy="17145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f(X)</a:t>
          </a:r>
        </a:p>
      </cdr:txBody>
    </cdr:sp>
  </cdr:relSizeAnchor>
  <cdr:relSizeAnchor xmlns:cdr="http://schemas.openxmlformats.org/drawingml/2006/chartDrawing">
    <cdr:from>
      <cdr:x>0.48275</cdr:x>
      <cdr:y>0.871</cdr:y>
    </cdr:from>
    <cdr:to>
      <cdr:x>0.5355</cdr:x>
      <cdr:y>1</cdr:y>
    </cdr:to>
    <cdr:sp>
      <cdr:nvSpPr>
        <cdr:cNvPr id="2" name="TextBox 2"/>
        <cdr:cNvSpPr txBox="1">
          <a:spLocks noChangeArrowheads="1"/>
        </cdr:cNvSpPr>
      </cdr:nvSpPr>
      <cdr:spPr>
        <a:xfrm>
          <a:off x="1352550" y="1162050"/>
          <a:ext cx="152400" cy="17145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X</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6</xdr:col>
      <xdr:colOff>381000</xdr:colOff>
      <xdr:row>8</xdr:row>
      <xdr:rowOff>47625</xdr:rowOff>
    </xdr:to>
    <xdr:graphicFrame>
      <xdr:nvGraphicFramePr>
        <xdr:cNvPr id="1" name="Chart 3"/>
        <xdr:cNvGraphicFramePr/>
      </xdr:nvGraphicFramePr>
      <xdr:xfrm>
        <a:off x="1228725" y="0"/>
        <a:ext cx="2809875" cy="13430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xdr:row>
      <xdr:rowOff>133350</xdr:rowOff>
    </xdr:from>
    <xdr:to>
      <xdr:col>5</xdr:col>
      <xdr:colOff>333375</xdr:colOff>
      <xdr:row>5</xdr:row>
      <xdr:rowOff>152400</xdr:rowOff>
    </xdr:to>
    <xdr:sp>
      <xdr:nvSpPr>
        <xdr:cNvPr id="2" name="Polygon 4"/>
        <xdr:cNvSpPr>
          <a:spLocks/>
        </xdr:cNvSpPr>
      </xdr:nvSpPr>
      <xdr:spPr>
        <a:xfrm>
          <a:off x="2486025" y="457200"/>
          <a:ext cx="895350" cy="504825"/>
        </a:xfrm>
        <a:custGeom>
          <a:pathLst>
            <a:path h="53" w="94">
              <a:moveTo>
                <a:pt x="0" y="53"/>
              </a:moveTo>
              <a:lnTo>
                <a:pt x="0" y="26"/>
              </a:lnTo>
              <a:lnTo>
                <a:pt x="94" y="0"/>
              </a:lnTo>
              <a:lnTo>
                <a:pt x="94" y="53"/>
              </a:lnTo>
              <a:lnTo>
                <a:pt x="0" y="53"/>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cdr:y>
    </cdr:from>
    <cdr:to>
      <cdr:x>0.16025</cdr:x>
      <cdr:y>0.128</cdr:y>
    </cdr:to>
    <cdr:sp>
      <cdr:nvSpPr>
        <cdr:cNvPr id="1" name="TextBox 1"/>
        <cdr:cNvSpPr txBox="1">
          <a:spLocks noChangeArrowheads="1"/>
        </cdr:cNvSpPr>
      </cdr:nvSpPr>
      <cdr:spPr>
        <a:xfrm>
          <a:off x="285750" y="0"/>
          <a:ext cx="266700" cy="17145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f(X)</a:t>
          </a:r>
        </a:p>
      </cdr:txBody>
    </cdr:sp>
  </cdr:relSizeAnchor>
  <cdr:relSizeAnchor xmlns:cdr="http://schemas.openxmlformats.org/drawingml/2006/chartDrawing">
    <cdr:from>
      <cdr:x>0.48325</cdr:x>
      <cdr:y>0.827</cdr:y>
    </cdr:from>
    <cdr:to>
      <cdr:x>0.525</cdr:x>
      <cdr:y>0.955</cdr:y>
    </cdr:to>
    <cdr:sp>
      <cdr:nvSpPr>
        <cdr:cNvPr id="2" name="TextBox 2"/>
        <cdr:cNvSpPr txBox="1">
          <a:spLocks noChangeArrowheads="1"/>
        </cdr:cNvSpPr>
      </cdr:nvSpPr>
      <cdr:spPr>
        <a:xfrm>
          <a:off x="1676400" y="1114425"/>
          <a:ext cx="142875" cy="17145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X</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0</xdr:row>
      <xdr:rowOff>9525</xdr:rowOff>
    </xdr:from>
    <xdr:to>
      <xdr:col>7</xdr:col>
      <xdr:colOff>419100</xdr:colOff>
      <xdr:row>8</xdr:row>
      <xdr:rowOff>66675</xdr:rowOff>
    </xdr:to>
    <xdr:graphicFrame>
      <xdr:nvGraphicFramePr>
        <xdr:cNvPr id="1" name="Chart 4"/>
        <xdr:cNvGraphicFramePr/>
      </xdr:nvGraphicFramePr>
      <xdr:xfrm>
        <a:off x="914400" y="9525"/>
        <a:ext cx="3476625" cy="1352550"/>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5</xdr:row>
      <xdr:rowOff>47625</xdr:rowOff>
    </xdr:from>
    <xdr:to>
      <xdr:col>3</xdr:col>
      <xdr:colOff>342900</xdr:colOff>
      <xdr:row>6</xdr:row>
      <xdr:rowOff>9525</xdr:rowOff>
    </xdr:to>
    <xdr:sp>
      <xdr:nvSpPr>
        <xdr:cNvPr id="2" name="Polygon 5"/>
        <xdr:cNvSpPr>
          <a:spLocks/>
        </xdr:cNvSpPr>
      </xdr:nvSpPr>
      <xdr:spPr>
        <a:xfrm>
          <a:off x="1295400" y="857250"/>
          <a:ext cx="581025" cy="123825"/>
        </a:xfrm>
        <a:custGeom>
          <a:pathLst>
            <a:path h="13" w="61">
              <a:moveTo>
                <a:pt x="0" y="13"/>
              </a:moveTo>
              <a:lnTo>
                <a:pt x="61" y="0"/>
              </a:lnTo>
              <a:lnTo>
                <a:pt x="61" y="12"/>
              </a:lnTo>
              <a:lnTo>
                <a:pt x="0" y="13"/>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xdr:row>
      <xdr:rowOff>76200</xdr:rowOff>
    </xdr:from>
    <xdr:to>
      <xdr:col>4</xdr:col>
      <xdr:colOff>314325</xdr:colOff>
      <xdr:row>6</xdr:row>
      <xdr:rowOff>9525</xdr:rowOff>
    </xdr:to>
    <xdr:sp>
      <xdr:nvSpPr>
        <xdr:cNvPr id="3" name="Polygon 6"/>
        <xdr:cNvSpPr>
          <a:spLocks/>
        </xdr:cNvSpPr>
      </xdr:nvSpPr>
      <xdr:spPr>
        <a:xfrm>
          <a:off x="1876425" y="723900"/>
          <a:ext cx="581025" cy="257175"/>
        </a:xfrm>
        <a:custGeom>
          <a:pathLst>
            <a:path h="27" w="61">
              <a:moveTo>
                <a:pt x="1" y="27"/>
              </a:moveTo>
              <a:lnTo>
                <a:pt x="0" y="12"/>
              </a:lnTo>
              <a:lnTo>
                <a:pt x="61" y="0"/>
              </a:lnTo>
              <a:lnTo>
                <a:pt x="61" y="27"/>
              </a:lnTo>
              <a:lnTo>
                <a:pt x="1" y="27"/>
              </a:lnTo>
              <a:close/>
            </a:path>
          </a:pathLst>
        </a:custGeom>
        <a:solidFill>
          <a:srgbClr val="69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3</xdr:row>
      <xdr:rowOff>9525</xdr:rowOff>
    </xdr:from>
    <xdr:to>
      <xdr:col>6</xdr:col>
      <xdr:colOff>238125</xdr:colOff>
      <xdr:row>6</xdr:row>
      <xdr:rowOff>9525</xdr:rowOff>
    </xdr:to>
    <xdr:sp>
      <xdr:nvSpPr>
        <xdr:cNvPr id="4" name="Polygon 7"/>
        <xdr:cNvSpPr>
          <a:spLocks/>
        </xdr:cNvSpPr>
      </xdr:nvSpPr>
      <xdr:spPr>
        <a:xfrm>
          <a:off x="2466975" y="495300"/>
          <a:ext cx="1133475" cy="485775"/>
        </a:xfrm>
        <a:custGeom>
          <a:pathLst>
            <a:path h="54" w="121">
              <a:moveTo>
                <a:pt x="0" y="53"/>
              </a:moveTo>
              <a:cubicBezTo>
                <a:pt x="1" y="28"/>
                <a:pt x="1" y="36"/>
                <a:pt x="1" y="27"/>
              </a:cubicBezTo>
              <a:lnTo>
                <a:pt x="121" y="0"/>
              </a:lnTo>
              <a:lnTo>
                <a:pt x="119" y="54"/>
              </a:lnTo>
              <a:lnTo>
                <a:pt x="0" y="53"/>
              </a:ln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10</xdr:col>
      <xdr:colOff>123825</xdr:colOff>
      <xdr:row>5</xdr:row>
      <xdr:rowOff>76200</xdr:rowOff>
    </xdr:to>
    <xdr:sp>
      <xdr:nvSpPr>
        <xdr:cNvPr id="1" name="TextBox 1"/>
        <xdr:cNvSpPr txBox="1">
          <a:spLocks noChangeArrowheads="1"/>
        </xdr:cNvSpPr>
      </xdr:nvSpPr>
      <xdr:spPr>
        <a:xfrm>
          <a:off x="0" y="57150"/>
          <a:ext cx="724852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Arial"/>
              <a:ea typeface="Arial"/>
              <a:cs typeface="Arial"/>
            </a:rPr>
            <a:t>Out of a group of N people find the probability that at least two people have the same birthday.
</a:t>
          </a:r>
          <a:r>
            <a:rPr lang="en-US" cap="none" sz="1200" b="1" i="0" u="none" baseline="0">
              <a:latin typeface="Arial"/>
              <a:ea typeface="Arial"/>
              <a:cs typeface="Arial"/>
            </a:rPr>
            <a:t>It is relatively easy to find the probability of the compliment of this event (none of the people in the group have the same birthday) but there are numerous possibilities that satisfy at least two having the same birthday.  Hence one would find the probability of the compliment and subtract it from 1 to get this probability. </a:t>
          </a:r>
          <a:r>
            <a:rPr lang="en-US" cap="none" sz="1200" b="1" i="0" u="none" baseline="0">
              <a:solidFill>
                <a:srgbClr val="0000FF"/>
              </a:solidFill>
              <a:latin typeface="Arial"/>
              <a:ea typeface="Arial"/>
              <a:cs typeface="Arial"/>
            </a:rPr>
            <a:t> </a:t>
          </a:r>
          <a:r>
            <a:rPr lang="en-US" cap="none" sz="1200" b="1" i="0" u="none" baseline="0">
              <a:solidFill>
                <a:srgbClr val="008000"/>
              </a:solidFill>
              <a:latin typeface="Arial"/>
              <a:ea typeface="Arial"/>
              <a:cs typeface="Arial"/>
            </a:rPr>
            <a:t> See example below.</a:t>
          </a:r>
          <a:r>
            <a:rPr lang="en-US" cap="none" sz="1200" b="1" i="0" u="none" baseline="0">
              <a:latin typeface="Arial"/>
              <a:ea typeface="Arial"/>
              <a:cs typeface="Arial"/>
            </a:rPr>
            <a:t>
</a:t>
          </a:r>
        </a:p>
      </xdr:txBody>
    </xdr:sp>
    <xdr:clientData/>
  </xdr:twoCellAnchor>
  <xdr:twoCellAnchor>
    <xdr:from>
      <xdr:col>1</xdr:col>
      <xdr:colOff>38100</xdr:colOff>
      <xdr:row>5</xdr:row>
      <xdr:rowOff>142875</xdr:rowOff>
    </xdr:from>
    <xdr:to>
      <xdr:col>1</xdr:col>
      <xdr:colOff>685800</xdr:colOff>
      <xdr:row>9</xdr:row>
      <xdr:rowOff>142875</xdr:rowOff>
    </xdr:to>
    <xdr:sp>
      <xdr:nvSpPr>
        <xdr:cNvPr id="2" name="TextBox 2"/>
        <xdr:cNvSpPr txBox="1">
          <a:spLocks noChangeArrowheads="1"/>
        </xdr:cNvSpPr>
      </xdr:nvSpPr>
      <xdr:spPr>
        <a:xfrm>
          <a:off x="638175" y="990600"/>
          <a:ext cx="64770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Number of possible days with different birthdays</a:t>
          </a:r>
        </a:p>
      </xdr:txBody>
    </xdr:sp>
    <xdr:clientData/>
  </xdr:twoCellAnchor>
  <xdr:twoCellAnchor>
    <xdr:from>
      <xdr:col>2</xdr:col>
      <xdr:colOff>66675</xdr:colOff>
      <xdr:row>5</xdr:row>
      <xdr:rowOff>133350</xdr:rowOff>
    </xdr:from>
    <xdr:to>
      <xdr:col>9</xdr:col>
      <xdr:colOff>352425</xdr:colOff>
      <xdr:row>7</xdr:row>
      <xdr:rowOff>133350</xdr:rowOff>
    </xdr:to>
    <xdr:sp>
      <xdr:nvSpPr>
        <xdr:cNvPr id="3" name="TextBox 3"/>
        <xdr:cNvSpPr txBox="1">
          <a:spLocks noChangeArrowheads="1"/>
        </xdr:cNvSpPr>
      </xdr:nvSpPr>
      <xdr:spPr>
        <a:xfrm>
          <a:off x="1390650" y="981075"/>
          <a:ext cx="54768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8000"/>
              </a:solidFill>
              <a:latin typeface="Arial"/>
              <a:ea typeface="Arial"/>
              <a:cs typeface="Arial"/>
            </a:rPr>
            <a:t>These calculations are done using 365 days as the number of total possible days assuming nobody in the group has a birthday on February 29.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C7" sqref="C7"/>
    </sheetView>
  </sheetViews>
  <sheetFormatPr defaultColWidth="9.140625" defaultRowHeight="12.75"/>
  <sheetData>
    <row r="1" ht="20.25">
      <c r="A1" s="33" t="s">
        <v>77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E10" sqref="E10"/>
    </sheetView>
  </sheetViews>
  <sheetFormatPr defaultColWidth="9.140625" defaultRowHeight="12.75"/>
  <cols>
    <col min="1" max="1" width="9.140625" style="8" customWidth="1"/>
    <col min="2" max="2" width="18.8515625" style="8" customWidth="1"/>
    <col min="3" max="3" width="14.8515625" style="8" customWidth="1"/>
    <col min="4" max="4" width="17.57421875" style="8" customWidth="1"/>
    <col min="5" max="16384" width="9.140625" style="8" customWidth="1"/>
  </cols>
  <sheetData>
    <row r="1" spans="1:3" ht="18">
      <c r="A1" s="7" t="s">
        <v>0</v>
      </c>
      <c r="B1" s="8" t="s">
        <v>1</v>
      </c>
      <c r="C1" s="10">
        <f>1/6</f>
        <v>0.16666666666666666</v>
      </c>
    </row>
    <row r="2" spans="1:2" ht="18">
      <c r="A2" s="9"/>
      <c r="B2" s="8" t="s">
        <v>2</v>
      </c>
    </row>
    <row r="3" ht="18">
      <c r="B3" s="8" t="s">
        <v>3</v>
      </c>
    </row>
    <row r="5" spans="1:2" ht="18">
      <c r="A5" s="7" t="s">
        <v>4</v>
      </c>
      <c r="B5" s="8" t="s">
        <v>5</v>
      </c>
    </row>
    <row r="6" ht="18">
      <c r="B6" s="8" t="s">
        <v>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C1:Q32"/>
  <sheetViews>
    <sheetView zoomScale="50" zoomScaleNormal="50" workbookViewId="0" topLeftCell="A1">
      <selection activeCell="O26" sqref="O26"/>
    </sheetView>
  </sheetViews>
  <sheetFormatPr defaultColWidth="9.140625" defaultRowHeight="12.75"/>
  <cols>
    <col min="1" max="7" width="6.28125" style="11" customWidth="1"/>
    <col min="8" max="9" width="6.28125" style="0" customWidth="1"/>
    <col min="10" max="10" width="3.7109375" style="0" customWidth="1"/>
    <col min="11" max="12" width="7.8515625" style="4" customWidth="1"/>
    <col min="13" max="13" width="3.8515625" style="0" customWidth="1"/>
    <col min="14" max="14" width="7.7109375" style="0" customWidth="1"/>
    <col min="15" max="15" width="11.57421875" style="0" customWidth="1"/>
    <col min="17" max="17" width="7.57421875" style="0" customWidth="1"/>
  </cols>
  <sheetData>
    <row r="1" spans="3:16" ht="12.75">
      <c r="C1" s="12" t="s">
        <v>7</v>
      </c>
      <c r="E1" s="12" t="s">
        <v>8</v>
      </c>
      <c r="G1" s="12" t="s">
        <v>9</v>
      </c>
      <c r="I1" s="12" t="s">
        <v>10</v>
      </c>
      <c r="K1" s="4" t="s">
        <v>11</v>
      </c>
      <c r="L1" s="4" t="s">
        <v>12</v>
      </c>
      <c r="N1" t="s">
        <v>11</v>
      </c>
      <c r="O1" t="s">
        <v>13</v>
      </c>
      <c r="P1" t="s">
        <v>14</v>
      </c>
    </row>
    <row r="2" spans="9:16" ht="12.75">
      <c r="I2" s="11" t="s">
        <v>15</v>
      </c>
      <c r="K2" s="4">
        <v>4</v>
      </c>
      <c r="L2" s="4">
        <f>4-K2</f>
        <v>0</v>
      </c>
      <c r="N2" s="4" t="s">
        <v>16</v>
      </c>
      <c r="P2" s="4" t="s">
        <v>17</v>
      </c>
    </row>
    <row r="3" spans="7:17" ht="12.75">
      <c r="G3" s="11" t="s">
        <v>15</v>
      </c>
      <c r="N3" s="4">
        <v>0</v>
      </c>
      <c r="O3" s="4">
        <v>1</v>
      </c>
      <c r="P3" s="14" t="s">
        <v>18</v>
      </c>
      <c r="Q3">
        <f>O3/$O$8</f>
        <v>0.0625</v>
      </c>
    </row>
    <row r="4" spans="9:17" ht="12.75">
      <c r="I4" s="11" t="s">
        <v>19</v>
      </c>
      <c r="K4" s="4">
        <v>3</v>
      </c>
      <c r="L4" s="4">
        <f>4-K4</f>
        <v>1</v>
      </c>
      <c r="N4" s="4">
        <v>1</v>
      </c>
      <c r="O4" s="4">
        <v>4</v>
      </c>
      <c r="P4" s="14" t="s">
        <v>20</v>
      </c>
      <c r="Q4">
        <f>O4/$O$8</f>
        <v>0.25</v>
      </c>
    </row>
    <row r="5" spans="5:17" ht="12.75">
      <c r="E5" s="11" t="s">
        <v>15</v>
      </c>
      <c r="N5" s="4">
        <v>2</v>
      </c>
      <c r="O5" s="4">
        <v>6</v>
      </c>
      <c r="P5" s="14" t="s">
        <v>21</v>
      </c>
      <c r="Q5">
        <f>O5/$O$8</f>
        <v>0.375</v>
      </c>
    </row>
    <row r="6" spans="9:17" ht="12.75">
      <c r="I6" s="11" t="s">
        <v>15</v>
      </c>
      <c r="K6" s="4">
        <v>3</v>
      </c>
      <c r="L6" s="4">
        <f>4-K6</f>
        <v>1</v>
      </c>
      <c r="N6" s="4">
        <v>3</v>
      </c>
      <c r="O6" s="4">
        <v>4</v>
      </c>
      <c r="P6" s="14" t="s">
        <v>20</v>
      </c>
      <c r="Q6">
        <f>O6/$O$8</f>
        <v>0.25</v>
      </c>
    </row>
    <row r="7" spans="7:17" ht="13.5" thickBot="1">
      <c r="G7" s="11" t="s">
        <v>19</v>
      </c>
      <c r="N7" s="4">
        <v>4</v>
      </c>
      <c r="O7" s="13">
        <v>1</v>
      </c>
      <c r="P7" s="15" t="s">
        <v>22</v>
      </c>
      <c r="Q7" s="16">
        <f>O7/$O$8</f>
        <v>0.0625</v>
      </c>
    </row>
    <row r="8" spans="9:17" ht="12.75">
      <c r="I8" s="11" t="s">
        <v>19</v>
      </c>
      <c r="K8" s="4">
        <v>2</v>
      </c>
      <c r="L8" s="4">
        <f>4-K8</f>
        <v>2</v>
      </c>
      <c r="O8" s="4">
        <f>SUM(O3:O7)</f>
        <v>16</v>
      </c>
      <c r="P8" s="14" t="s">
        <v>23</v>
      </c>
      <c r="Q8" s="17">
        <f>SUM(Q3:Q7)</f>
        <v>1</v>
      </c>
    </row>
    <row r="9" ht="12.75">
      <c r="C9" s="11" t="s">
        <v>15</v>
      </c>
    </row>
    <row r="10" spans="9:12" ht="12.75">
      <c r="I10" s="11" t="s">
        <v>15</v>
      </c>
      <c r="K10" s="4">
        <v>3</v>
      </c>
      <c r="L10" s="4">
        <f>4-K10</f>
        <v>1</v>
      </c>
    </row>
    <row r="11" ht="12.75">
      <c r="G11" s="11" t="s">
        <v>15</v>
      </c>
    </row>
    <row r="12" spans="9:16" ht="12.75">
      <c r="I12" s="11" t="s">
        <v>19</v>
      </c>
      <c r="K12" s="4">
        <v>2</v>
      </c>
      <c r="L12" s="4">
        <f>4-K12</f>
        <v>2</v>
      </c>
      <c r="N12" t="s">
        <v>12</v>
      </c>
      <c r="O12" t="s">
        <v>13</v>
      </c>
      <c r="P12" t="s">
        <v>14</v>
      </c>
    </row>
    <row r="13" spans="5:16" ht="12.75">
      <c r="E13" s="11" t="s">
        <v>19</v>
      </c>
      <c r="N13" s="4" t="s">
        <v>24</v>
      </c>
      <c r="P13" s="4" t="s">
        <v>17</v>
      </c>
    </row>
    <row r="14" spans="9:17" ht="12.75">
      <c r="I14" s="11" t="s">
        <v>15</v>
      </c>
      <c r="K14" s="4">
        <v>2</v>
      </c>
      <c r="L14" s="4">
        <f>4-K14</f>
        <v>2</v>
      </c>
      <c r="N14" s="4">
        <v>0</v>
      </c>
      <c r="O14" s="4">
        <v>1</v>
      </c>
      <c r="P14" s="14" t="s">
        <v>18</v>
      </c>
      <c r="Q14">
        <f>O14/$O$8</f>
        <v>0.0625</v>
      </c>
    </row>
    <row r="15" spans="7:17" ht="12.75">
      <c r="G15" s="11" t="s">
        <v>19</v>
      </c>
      <c r="N15" s="4">
        <v>1</v>
      </c>
      <c r="O15" s="4">
        <v>4</v>
      </c>
      <c r="P15" s="14" t="s">
        <v>20</v>
      </c>
      <c r="Q15">
        <f>O15/$O$8</f>
        <v>0.25</v>
      </c>
    </row>
    <row r="16" spans="9:17" ht="12.75">
      <c r="I16" s="11" t="s">
        <v>19</v>
      </c>
      <c r="K16" s="4">
        <v>1</v>
      </c>
      <c r="L16" s="4">
        <f>4-K16</f>
        <v>3</v>
      </c>
      <c r="N16" s="4">
        <v>2</v>
      </c>
      <c r="O16" s="4">
        <v>6</v>
      </c>
      <c r="P16" s="14" t="s">
        <v>21</v>
      </c>
      <c r="Q16">
        <f>O16/$O$8</f>
        <v>0.375</v>
      </c>
    </row>
    <row r="17" spans="14:17" ht="12.75">
      <c r="N17" s="4">
        <v>3</v>
      </c>
      <c r="O17" s="4">
        <v>4</v>
      </c>
      <c r="P17" s="14" t="s">
        <v>20</v>
      </c>
      <c r="Q17">
        <f>O17/$O$8</f>
        <v>0.25</v>
      </c>
    </row>
    <row r="18" spans="9:17" ht="13.5" thickBot="1">
      <c r="I18" s="11" t="s">
        <v>15</v>
      </c>
      <c r="K18" s="4">
        <v>3</v>
      </c>
      <c r="L18" s="4">
        <f>4-K18</f>
        <v>1</v>
      </c>
      <c r="N18" s="4">
        <v>4</v>
      </c>
      <c r="O18" s="13">
        <v>1</v>
      </c>
      <c r="P18" s="15" t="s">
        <v>22</v>
      </c>
      <c r="Q18" s="16">
        <f>O18/$O$8</f>
        <v>0.0625</v>
      </c>
    </row>
    <row r="19" spans="7:17" ht="12.75">
      <c r="G19" s="11" t="s">
        <v>15</v>
      </c>
      <c r="O19" s="4">
        <f>SUM(O14:O18)</f>
        <v>16</v>
      </c>
      <c r="P19" s="14" t="s">
        <v>23</v>
      </c>
      <c r="Q19" s="17">
        <f>SUM(Q14:Q18)</f>
        <v>1</v>
      </c>
    </row>
    <row r="20" spans="9:12" ht="12.75">
      <c r="I20" s="11" t="s">
        <v>19</v>
      </c>
      <c r="K20" s="4">
        <v>2</v>
      </c>
      <c r="L20" s="4">
        <f>4-K20</f>
        <v>2</v>
      </c>
    </row>
    <row r="21" ht="12.75">
      <c r="E21" s="11" t="s">
        <v>15</v>
      </c>
    </row>
    <row r="22" spans="9:12" ht="12.75">
      <c r="I22" s="11" t="s">
        <v>15</v>
      </c>
      <c r="K22" s="4">
        <v>2</v>
      </c>
      <c r="L22" s="4">
        <f>4-K22</f>
        <v>2</v>
      </c>
    </row>
    <row r="23" ht="12.75">
      <c r="G23" s="11" t="s">
        <v>19</v>
      </c>
    </row>
    <row r="24" spans="9:12" ht="12.75">
      <c r="I24" s="11" t="s">
        <v>19</v>
      </c>
      <c r="K24" s="4">
        <v>1</v>
      </c>
      <c r="L24" s="4">
        <f>4-K24</f>
        <v>3</v>
      </c>
    </row>
    <row r="25" ht="12.75">
      <c r="C25" s="11" t="s">
        <v>19</v>
      </c>
    </row>
    <row r="26" spans="9:12" ht="12.75">
      <c r="I26" s="11" t="s">
        <v>15</v>
      </c>
      <c r="K26" s="4">
        <v>2</v>
      </c>
      <c r="L26" s="4">
        <f>4-K26</f>
        <v>2</v>
      </c>
    </row>
    <row r="27" ht="12.75">
      <c r="G27" s="11" t="s">
        <v>15</v>
      </c>
    </row>
    <row r="28" spans="9:12" ht="12.75">
      <c r="I28" s="11" t="s">
        <v>19</v>
      </c>
      <c r="K28" s="4">
        <v>1</v>
      </c>
      <c r="L28" s="4">
        <f>4-K28</f>
        <v>3</v>
      </c>
    </row>
    <row r="29" ht="12.75">
      <c r="E29" s="11" t="s">
        <v>19</v>
      </c>
    </row>
    <row r="30" spans="9:12" ht="12.75">
      <c r="I30" s="11" t="s">
        <v>15</v>
      </c>
      <c r="K30" s="4">
        <v>1</v>
      </c>
      <c r="L30" s="4">
        <f>4-K30</f>
        <v>3</v>
      </c>
    </row>
    <row r="31" ht="12.75">
      <c r="G31" s="11" t="s">
        <v>19</v>
      </c>
    </row>
    <row r="32" spans="9:12" ht="12.75">
      <c r="I32" s="11" t="s">
        <v>19</v>
      </c>
      <c r="K32" s="4">
        <v>0</v>
      </c>
      <c r="L32" s="4">
        <f>4-K32</f>
        <v>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12"/>
  <sheetViews>
    <sheetView zoomScale="90" zoomScaleNormal="90" workbookViewId="0" topLeftCell="A1">
      <selection activeCell="I4" sqref="I4"/>
    </sheetView>
  </sheetViews>
  <sheetFormatPr defaultColWidth="9.140625" defaultRowHeight="12.75"/>
  <cols>
    <col min="1" max="1" width="10.7109375" style="6" customWidth="1"/>
    <col min="2" max="2" width="13.28125" style="6" customWidth="1"/>
    <col min="3" max="4" width="9.140625" style="6" customWidth="1"/>
    <col min="5" max="5" width="10.421875" style="6" customWidth="1"/>
    <col min="6" max="6" width="8.140625" style="6" customWidth="1"/>
    <col min="7" max="16384" width="9.140625" style="6" customWidth="1"/>
  </cols>
  <sheetData>
    <row r="1" spans="1:9" ht="15.75">
      <c r="A1" s="6" t="s">
        <v>25</v>
      </c>
      <c r="C1" s="6" t="s">
        <v>26</v>
      </c>
      <c r="G1" s="22"/>
      <c r="H1" s="6" t="s">
        <v>11</v>
      </c>
      <c r="I1" s="6" t="s">
        <v>14</v>
      </c>
    </row>
    <row r="2" spans="1:9" ht="15.75">
      <c r="A2" s="23" t="s">
        <v>27</v>
      </c>
      <c r="B2" s="6" t="s">
        <v>28</v>
      </c>
      <c r="D2" s="24" t="s">
        <v>35</v>
      </c>
      <c r="H2" s="5" t="s">
        <v>16</v>
      </c>
      <c r="I2" s="5" t="s">
        <v>17</v>
      </c>
    </row>
    <row r="3" spans="4:10" ht="15.75">
      <c r="D3" s="24" t="s">
        <v>29</v>
      </c>
      <c r="G3" s="22"/>
      <c r="H3" s="5">
        <v>0</v>
      </c>
      <c r="I3" s="18" t="s">
        <v>18</v>
      </c>
      <c r="J3" s="5">
        <f>1/16</f>
        <v>0.0625</v>
      </c>
    </row>
    <row r="4" spans="4:10" ht="15.75">
      <c r="D4" s="6" t="s">
        <v>30</v>
      </c>
      <c r="H4" s="5">
        <v>1</v>
      </c>
      <c r="I4" s="18" t="s">
        <v>20</v>
      </c>
      <c r="J4" s="5">
        <f>4/16</f>
        <v>0.25</v>
      </c>
    </row>
    <row r="5" spans="4:10" ht="15.75">
      <c r="D5" s="6" t="s">
        <v>31</v>
      </c>
      <c r="H5" s="5">
        <v>2</v>
      </c>
      <c r="I5" s="18" t="s">
        <v>21</v>
      </c>
      <c r="J5" s="5">
        <f>6/16</f>
        <v>0.375</v>
      </c>
    </row>
    <row r="6" spans="1:10" ht="15.75">
      <c r="A6" s="22" t="s">
        <v>32</v>
      </c>
      <c r="H6" s="5">
        <v>3</v>
      </c>
      <c r="I6" s="18" t="s">
        <v>20</v>
      </c>
      <c r="J6" s="5">
        <f>4/16</f>
        <v>0.25</v>
      </c>
    </row>
    <row r="7" spans="1:10" ht="16.5" thickBot="1">
      <c r="A7" s="23" t="s">
        <v>33</v>
      </c>
      <c r="B7" s="6" t="s">
        <v>34</v>
      </c>
      <c r="H7" s="5">
        <v>4</v>
      </c>
      <c r="I7" s="20" t="s">
        <v>22</v>
      </c>
      <c r="J7" s="19">
        <f>1/16</f>
        <v>0.0625</v>
      </c>
    </row>
    <row r="8" spans="3:10" ht="15.75">
      <c r="C8" s="6" t="s">
        <v>36</v>
      </c>
      <c r="I8" s="18" t="s">
        <v>23</v>
      </c>
      <c r="J8" s="21">
        <f>SUM(J3:J7)</f>
        <v>1</v>
      </c>
    </row>
    <row r="9" ht="15.75"/>
    <row r="10" ht="15.75"/>
    <row r="11" ht="15.75">
      <c r="B11" s="6" t="s">
        <v>37</v>
      </c>
    </row>
    <row r="12" ht="15.75">
      <c r="B12" s="6" t="s">
        <v>38</v>
      </c>
    </row>
  </sheetData>
  <printOptions/>
  <pageMargins left="0.75" right="0.75" top="1" bottom="1" header="0.5" footer="0.5"/>
  <pageSetup horizontalDpi="600" verticalDpi="600" orientation="portrait" r:id="rId4"/>
  <legacyDrawing r:id="rId3"/>
  <oleObjects>
    <oleObject progId="Equation.3" shapeId="1166514" r:id="rId1"/>
    <oleObject progId="Equation.3" shapeId="1187882" r:id="rId2"/>
  </oleObjects>
</worksheet>
</file>

<file path=xl/worksheets/sheet5.xml><?xml version="1.0" encoding="utf-8"?>
<worksheet xmlns="http://schemas.openxmlformats.org/spreadsheetml/2006/main" xmlns:r="http://schemas.openxmlformats.org/officeDocument/2006/relationships">
  <dimension ref="A1:K19"/>
  <sheetViews>
    <sheetView zoomScale="95" zoomScaleNormal="95" workbookViewId="0" topLeftCell="A3">
      <selection activeCell="I13" sqref="I13"/>
    </sheetView>
  </sheetViews>
  <sheetFormatPr defaultColWidth="9.140625" defaultRowHeight="12.75"/>
  <cols>
    <col min="1" max="2" width="8.140625" style="11" customWidth="1"/>
    <col min="3" max="3" width="8.57421875" style="11" customWidth="1"/>
    <col min="4" max="4" width="8.140625" style="11" customWidth="1"/>
    <col min="5" max="5" width="9.00390625" style="11" customWidth="1"/>
    <col min="6" max="6" width="9.140625" style="11" customWidth="1"/>
    <col min="7" max="7" width="2.00390625" style="11" customWidth="1"/>
    <col min="8" max="16384" width="9.140625" style="11" customWidth="1"/>
  </cols>
  <sheetData>
    <row r="1" ht="12.75">
      <c r="A1" s="11" t="s">
        <v>41</v>
      </c>
    </row>
    <row r="3" spans="3:5" ht="12.75">
      <c r="C3" s="11" t="s">
        <v>39</v>
      </c>
      <c r="E3" s="11" t="s">
        <v>40</v>
      </c>
    </row>
    <row r="4" spans="8:11" ht="13.5" thickBot="1">
      <c r="H4" s="28"/>
      <c r="I4" s="27" t="s">
        <v>44</v>
      </c>
      <c r="J4" s="28" t="s">
        <v>45</v>
      </c>
      <c r="K4" s="27"/>
    </row>
    <row r="5" spans="4:11" ht="12.75">
      <c r="D5" s="25">
        <v>0.25</v>
      </c>
      <c r="E5" s="12" t="s">
        <v>42</v>
      </c>
      <c r="F5" s="25">
        <f>B6*D5</f>
        <v>0.0625</v>
      </c>
      <c r="H5" s="29" t="s">
        <v>46</v>
      </c>
      <c r="I5" s="12">
        <f>F5</f>
        <v>0.0625</v>
      </c>
      <c r="J5" s="29">
        <f>F10</f>
        <v>0.1875</v>
      </c>
      <c r="K5" s="12">
        <f>SUM(I5:J5)</f>
        <v>0.25</v>
      </c>
    </row>
    <row r="6" spans="2:11" ht="13.5" thickBot="1">
      <c r="B6" s="25">
        <v>0.25</v>
      </c>
      <c r="C6" s="12" t="s">
        <v>42</v>
      </c>
      <c r="D6" s="25"/>
      <c r="F6" s="25"/>
      <c r="H6" s="28" t="s">
        <v>47</v>
      </c>
      <c r="I6" s="27">
        <f>F7</f>
        <v>0.1875</v>
      </c>
      <c r="J6" s="28">
        <f>F12</f>
        <v>0.5625</v>
      </c>
      <c r="K6" s="27">
        <f>SUM(I6:J6)</f>
        <v>0.75</v>
      </c>
    </row>
    <row r="7" spans="2:11" ht="12.75">
      <c r="B7" s="26"/>
      <c r="D7" s="25">
        <v>0.75</v>
      </c>
      <c r="E7" s="12" t="s">
        <v>43</v>
      </c>
      <c r="F7" s="25">
        <f>B6*D7</f>
        <v>0.1875</v>
      </c>
      <c r="H7" s="29"/>
      <c r="I7" s="12">
        <f>SUM(I5:I6)</f>
        <v>0.25</v>
      </c>
      <c r="J7" s="29">
        <f>SUM(J5:J6)</f>
        <v>0.75</v>
      </c>
      <c r="K7" s="12">
        <f>SUM(K5:K6)</f>
        <v>1</v>
      </c>
    </row>
    <row r="8" spans="2:6" ht="12.75">
      <c r="B8" s="26"/>
      <c r="D8" s="26"/>
      <c r="F8" s="25"/>
    </row>
    <row r="9" spans="2:6" ht="12.75">
      <c r="B9" s="26"/>
      <c r="D9" s="26"/>
      <c r="F9" s="25"/>
    </row>
    <row r="10" spans="2:6" ht="12.75">
      <c r="B10" s="26"/>
      <c r="D10" s="25">
        <v>0.25</v>
      </c>
      <c r="E10" s="12" t="s">
        <v>42</v>
      </c>
      <c r="F10" s="25">
        <f>B11*D10</f>
        <v>0.1875</v>
      </c>
    </row>
    <row r="11" spans="2:6" ht="12.75">
      <c r="B11" s="25">
        <v>0.75</v>
      </c>
      <c r="C11" s="12" t="s">
        <v>43</v>
      </c>
      <c r="D11" s="25"/>
      <c r="F11" s="25"/>
    </row>
    <row r="12" spans="4:6" ht="12.75">
      <c r="D12" s="25">
        <v>0.75</v>
      </c>
      <c r="E12" s="12" t="s">
        <v>43</v>
      </c>
      <c r="F12" s="25">
        <f>B11*D12</f>
        <v>0.5625</v>
      </c>
    </row>
    <row r="14" ht="12.75">
      <c r="A14" s="11" t="s">
        <v>48</v>
      </c>
    </row>
    <row r="15" ht="12.75">
      <c r="A15" s="11" t="s">
        <v>49</v>
      </c>
    </row>
    <row r="16" ht="12.75">
      <c r="A16" s="11" t="s">
        <v>50</v>
      </c>
    </row>
    <row r="17" ht="12.75">
      <c r="A17" s="11" t="s">
        <v>51</v>
      </c>
    </row>
    <row r="18" ht="12.75">
      <c r="A18" s="11" t="s">
        <v>52</v>
      </c>
    </row>
    <row r="19" ht="12.75">
      <c r="A19" s="11" t="s">
        <v>53</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B11"/>
  <sheetViews>
    <sheetView workbookViewId="0" topLeftCell="A1">
      <selection activeCell="A12" sqref="A12"/>
    </sheetView>
  </sheetViews>
  <sheetFormatPr defaultColWidth="9.140625" defaultRowHeight="12.75"/>
  <cols>
    <col min="1" max="1" width="7.00390625" style="2" customWidth="1"/>
    <col min="2" max="16384" width="9.140625" style="1" customWidth="1"/>
  </cols>
  <sheetData>
    <row r="1" spans="1:2" ht="18">
      <c r="A1" s="2" t="s">
        <v>27</v>
      </c>
      <c r="B1" s="1" t="s">
        <v>54</v>
      </c>
    </row>
    <row r="2" spans="1:2" ht="18">
      <c r="A2" s="2" t="s">
        <v>33</v>
      </c>
      <c r="B2" s="1" t="s">
        <v>57</v>
      </c>
    </row>
    <row r="3" spans="1:2" ht="18">
      <c r="A3" s="2" t="s">
        <v>55</v>
      </c>
      <c r="B3" s="1" t="s">
        <v>75</v>
      </c>
    </row>
    <row r="4" spans="1:2" ht="18">
      <c r="A4" s="2" t="s">
        <v>56</v>
      </c>
      <c r="B4" s="1" t="s">
        <v>76</v>
      </c>
    </row>
    <row r="5" spans="1:2" ht="18">
      <c r="A5" s="2" t="s">
        <v>58</v>
      </c>
      <c r="B5" s="1" t="s">
        <v>59</v>
      </c>
    </row>
    <row r="6" ht="18">
      <c r="B6" s="1" t="s">
        <v>60</v>
      </c>
    </row>
    <row r="7" spans="1:2" ht="18">
      <c r="A7" s="2" t="s">
        <v>61</v>
      </c>
      <c r="B7" s="1" t="s">
        <v>62</v>
      </c>
    </row>
    <row r="9" ht="18">
      <c r="A9" s="3" t="s">
        <v>63</v>
      </c>
    </row>
    <row r="10" ht="18">
      <c r="A10" s="3" t="s">
        <v>64</v>
      </c>
    </row>
    <row r="11" ht="18">
      <c r="A11" s="3" t="s">
        <v>65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13"/>
  <sheetViews>
    <sheetView workbookViewId="0" topLeftCell="A1">
      <selection activeCell="H4" sqref="H4"/>
    </sheetView>
  </sheetViews>
  <sheetFormatPr defaultColWidth="9.140625" defaultRowHeight="12.75"/>
  <sheetData>
    <row r="1" spans="1:2" ht="12.75">
      <c r="A1" t="s">
        <v>16</v>
      </c>
      <c r="B1" t="s">
        <v>66</v>
      </c>
    </row>
    <row r="2" spans="1:2" ht="12.75">
      <c r="A2">
        <v>0</v>
      </c>
      <c r="B2">
        <f>A2/2</f>
        <v>0</v>
      </c>
    </row>
    <row r="3" spans="1:2" ht="12.75">
      <c r="A3">
        <v>1</v>
      </c>
      <c r="B3">
        <f>A3/2</f>
        <v>0.5</v>
      </c>
    </row>
    <row r="4" spans="1:2" ht="12.75">
      <c r="A4">
        <v>2</v>
      </c>
      <c r="B4">
        <f>A4/2</f>
        <v>1</v>
      </c>
    </row>
    <row r="5" spans="1:2" ht="12.75">
      <c r="A5">
        <v>2.000001</v>
      </c>
      <c r="B5">
        <v>0</v>
      </c>
    </row>
    <row r="10" s="6" customFormat="1" ht="15.75">
      <c r="A10" s="6" t="s">
        <v>67</v>
      </c>
    </row>
    <row r="11" s="6" customFormat="1" ht="15.75">
      <c r="A11" s="6" t="s">
        <v>69</v>
      </c>
    </row>
    <row r="12" s="6" customFormat="1" ht="15.75">
      <c r="A12" s="6" t="s">
        <v>71</v>
      </c>
    </row>
    <row r="13" spans="1:4" s="6" customFormat="1" ht="15.75">
      <c r="A13" s="30" t="s">
        <v>72</v>
      </c>
      <c r="B13" s="30"/>
      <c r="C13" s="30"/>
      <c r="D13" s="30"/>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E17"/>
  <sheetViews>
    <sheetView workbookViewId="0" topLeftCell="A1">
      <selection activeCell="I5" sqref="I5"/>
    </sheetView>
  </sheetViews>
  <sheetFormatPr defaultColWidth="9.140625" defaultRowHeight="12.75"/>
  <cols>
    <col min="1" max="1" width="4.7109375" style="0" customWidth="1"/>
  </cols>
  <sheetData>
    <row r="1" spans="1:2" ht="12.75">
      <c r="A1" t="s">
        <v>16</v>
      </c>
      <c r="B1" t="s">
        <v>66</v>
      </c>
    </row>
    <row r="2" spans="1:2" ht="12.75">
      <c r="A2">
        <v>0</v>
      </c>
      <c r="B2">
        <f>A2/2</f>
        <v>0</v>
      </c>
    </row>
    <row r="3" spans="1:2" ht="12.75">
      <c r="A3">
        <v>0.5</v>
      </c>
      <c r="B3">
        <f>A3/2</f>
        <v>0.25</v>
      </c>
    </row>
    <row r="4" spans="1:2" ht="12.75">
      <c r="A4">
        <v>2</v>
      </c>
      <c r="B4">
        <f>A4/2</f>
        <v>1</v>
      </c>
    </row>
    <row r="5" spans="1:2" ht="12.75">
      <c r="A5">
        <v>2.000001</v>
      </c>
      <c r="B5">
        <v>0</v>
      </c>
    </row>
    <row r="10" s="6" customFormat="1" ht="15.75">
      <c r="B10" s="6" t="s">
        <v>67</v>
      </c>
    </row>
    <row r="11" spans="1:5" s="6" customFormat="1" ht="15.75">
      <c r="A11" s="6" t="s">
        <v>33</v>
      </c>
      <c r="B11" s="30" t="s">
        <v>70</v>
      </c>
      <c r="C11" s="30"/>
      <c r="D11" s="30"/>
      <c r="E11" s="30"/>
    </row>
    <row r="12" ht="15.75">
      <c r="B12" s="6" t="s">
        <v>69</v>
      </c>
    </row>
    <row r="13" spans="1:4" ht="15.75">
      <c r="A13" s="6" t="s">
        <v>55</v>
      </c>
      <c r="B13" s="31" t="s">
        <v>68</v>
      </c>
      <c r="C13" s="32"/>
      <c r="D13" s="32"/>
    </row>
    <row r="15" spans="1:2" ht="15.75">
      <c r="A15" s="6" t="s">
        <v>56</v>
      </c>
      <c r="B15" s="6" t="s">
        <v>73</v>
      </c>
    </row>
    <row r="17" spans="1:2" ht="15.75">
      <c r="A17" s="6" t="s">
        <v>58</v>
      </c>
      <c r="B17" s="6" t="s">
        <v>74</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9:E135"/>
  <sheetViews>
    <sheetView workbookViewId="0" topLeftCell="A1">
      <pane ySplit="11" topLeftCell="BM12" activePane="bottomLeft" state="frozen"/>
      <selection pane="topLeft" activeCell="A1" sqref="A1"/>
      <selection pane="bottomLeft" activeCell="G16" sqref="G16"/>
    </sheetView>
  </sheetViews>
  <sheetFormatPr defaultColWidth="9.140625" defaultRowHeight="12.75"/>
  <cols>
    <col min="1" max="1" width="9.00390625" style="34" bestFit="1" customWidth="1"/>
    <col min="2" max="2" width="10.8515625" style="34" customWidth="1"/>
    <col min="3" max="3" width="12.28125" style="36" customWidth="1"/>
    <col min="4" max="4" width="12.28125" style="6" customWidth="1"/>
    <col min="5" max="5" width="16.7109375" style="24" customWidth="1"/>
    <col min="6" max="16384" width="9.140625" style="34" customWidth="1"/>
  </cols>
  <sheetData>
    <row r="9" spans="1:3" ht="15.75">
      <c r="A9" s="35" t="s">
        <v>78</v>
      </c>
      <c r="C9" s="36" t="s">
        <v>80</v>
      </c>
    </row>
    <row r="10" spans="1:4" ht="15.75">
      <c r="A10" s="34" t="s">
        <v>79</v>
      </c>
      <c r="D10" s="6" t="s">
        <v>81</v>
      </c>
    </row>
    <row r="11" spans="1:5" ht="15.75">
      <c r="A11" s="35">
        <v>1</v>
      </c>
      <c r="B11" s="35">
        <v>365</v>
      </c>
      <c r="C11" s="36">
        <f>B11/365</f>
        <v>1</v>
      </c>
      <c r="D11" s="6">
        <v>1</v>
      </c>
      <c r="E11" s="24" t="s">
        <v>82</v>
      </c>
    </row>
    <row r="12" spans="1:5" ht="15.75">
      <c r="A12" s="35">
        <v>2</v>
      </c>
      <c r="B12" s="35">
        <v>364</v>
      </c>
      <c r="C12" s="36">
        <f aca="true" t="shared" si="0" ref="C12:C75">B12/365</f>
        <v>0.9972602739726028</v>
      </c>
      <c r="D12" s="6">
        <f>D11*C12</f>
        <v>0.9972602739726028</v>
      </c>
      <c r="E12" s="24">
        <f>1-D12</f>
        <v>0.002739726027397249</v>
      </c>
    </row>
    <row r="13" spans="1:5" ht="15.75">
      <c r="A13" s="35">
        <v>3</v>
      </c>
      <c r="B13" s="35">
        <v>363</v>
      </c>
      <c r="C13" s="36">
        <f t="shared" si="0"/>
        <v>0.9945205479452055</v>
      </c>
      <c r="D13" s="6">
        <f>D12*C13</f>
        <v>0.9917958341152187</v>
      </c>
      <c r="E13" s="24">
        <f aca="true" t="shared" si="1" ref="E13:E76">1-D13</f>
        <v>0.008204165884781345</v>
      </c>
    </row>
    <row r="14" spans="1:5" ht="15.75">
      <c r="A14" s="35">
        <v>4</v>
      </c>
      <c r="B14" s="35">
        <v>362</v>
      </c>
      <c r="C14" s="36">
        <f t="shared" si="0"/>
        <v>0.9917808219178083</v>
      </c>
      <c r="D14" s="6">
        <f>D13*C14</f>
        <v>0.9836440875334498</v>
      </c>
      <c r="E14" s="24">
        <f t="shared" si="1"/>
        <v>0.016355912466550215</v>
      </c>
    </row>
    <row r="15" spans="1:5" ht="15.75">
      <c r="A15" s="35">
        <v>5</v>
      </c>
      <c r="B15" s="35">
        <v>361</v>
      </c>
      <c r="C15" s="36">
        <f t="shared" si="0"/>
        <v>0.989041095890411</v>
      </c>
      <c r="D15" s="6">
        <f>D14*C15</f>
        <v>0.9728644263002065</v>
      </c>
      <c r="E15" s="24">
        <f t="shared" si="1"/>
        <v>0.02713557369979347</v>
      </c>
    </row>
    <row r="16" spans="1:5" ht="15.75">
      <c r="A16" s="35">
        <v>6</v>
      </c>
      <c r="B16" s="35">
        <v>360</v>
      </c>
      <c r="C16" s="36">
        <f t="shared" si="0"/>
        <v>0.9863013698630136</v>
      </c>
      <c r="D16" s="6">
        <f>D15*C16</f>
        <v>0.9595375163508886</v>
      </c>
      <c r="E16" s="24">
        <f t="shared" si="1"/>
        <v>0.040462483649111425</v>
      </c>
    </row>
    <row r="17" spans="1:5" ht="15.75">
      <c r="A17" s="35">
        <v>7</v>
      </c>
      <c r="B17" s="35">
        <v>359</v>
      </c>
      <c r="C17" s="36">
        <f t="shared" si="0"/>
        <v>0.9835616438356164</v>
      </c>
      <c r="D17" s="6">
        <f aca="true" t="shared" si="2" ref="D17:D80">D16*C17</f>
        <v>0.9437642969040246</v>
      </c>
      <c r="E17" s="24">
        <f t="shared" si="1"/>
        <v>0.056235703095975365</v>
      </c>
    </row>
    <row r="18" spans="1:5" ht="15.75">
      <c r="A18" s="35">
        <v>8</v>
      </c>
      <c r="B18" s="35">
        <v>358</v>
      </c>
      <c r="C18" s="36">
        <f t="shared" si="0"/>
        <v>0.9808219178082191</v>
      </c>
      <c r="D18" s="6">
        <f t="shared" si="2"/>
        <v>0.925664707648331</v>
      </c>
      <c r="E18" s="24">
        <f t="shared" si="1"/>
        <v>0.07433529235166902</v>
      </c>
    </row>
    <row r="19" spans="1:5" ht="15.75">
      <c r="A19" s="35">
        <v>9</v>
      </c>
      <c r="B19" s="35">
        <v>357</v>
      </c>
      <c r="C19" s="36">
        <f t="shared" si="0"/>
        <v>0.9780821917808219</v>
      </c>
      <c r="D19" s="6">
        <f t="shared" si="2"/>
        <v>0.9053761661108333</v>
      </c>
      <c r="E19" s="24">
        <f t="shared" si="1"/>
        <v>0.09462383388916673</v>
      </c>
    </row>
    <row r="20" spans="1:5" ht="15.75">
      <c r="A20" s="35">
        <v>10</v>
      </c>
      <c r="B20" s="35">
        <v>356</v>
      </c>
      <c r="C20" s="36">
        <f t="shared" si="0"/>
        <v>0.9753424657534246</v>
      </c>
      <c r="D20" s="6">
        <f t="shared" si="2"/>
        <v>0.8830518222889223</v>
      </c>
      <c r="E20" s="24">
        <f t="shared" si="1"/>
        <v>0.11694817771107768</v>
      </c>
    </row>
    <row r="21" spans="1:5" ht="15.75">
      <c r="A21" s="35">
        <v>11</v>
      </c>
      <c r="B21" s="35">
        <v>355</v>
      </c>
      <c r="C21" s="36">
        <f t="shared" si="0"/>
        <v>0.9726027397260274</v>
      </c>
      <c r="D21" s="6">
        <f t="shared" si="2"/>
        <v>0.8588586216782669</v>
      </c>
      <c r="E21" s="24">
        <f t="shared" si="1"/>
        <v>0.14114137832173312</v>
      </c>
    </row>
    <row r="22" spans="1:5" ht="15.75">
      <c r="A22" s="35">
        <v>12</v>
      </c>
      <c r="B22" s="35">
        <v>354</v>
      </c>
      <c r="C22" s="36">
        <f t="shared" si="0"/>
        <v>0.9698630136986301</v>
      </c>
      <c r="D22" s="6">
        <f t="shared" si="2"/>
        <v>0.8329752111619355</v>
      </c>
      <c r="E22" s="24">
        <f t="shared" si="1"/>
        <v>0.1670247888380645</v>
      </c>
    </row>
    <row r="23" spans="1:5" ht="15.75">
      <c r="A23" s="35">
        <v>13</v>
      </c>
      <c r="B23" s="35">
        <v>353</v>
      </c>
      <c r="C23" s="36">
        <f t="shared" si="0"/>
        <v>0.9671232876712329</v>
      </c>
      <c r="D23" s="6">
        <f t="shared" si="2"/>
        <v>0.8055897247675705</v>
      </c>
      <c r="E23" s="24">
        <f t="shared" si="1"/>
        <v>0.19441027523242949</v>
      </c>
    </row>
    <row r="24" spans="1:5" ht="15.75">
      <c r="A24" s="35">
        <v>14</v>
      </c>
      <c r="B24" s="35">
        <v>352</v>
      </c>
      <c r="C24" s="36">
        <f t="shared" si="0"/>
        <v>0.9643835616438357</v>
      </c>
      <c r="D24" s="6">
        <f t="shared" si="2"/>
        <v>0.7768974879950269</v>
      </c>
      <c r="E24" s="24">
        <f t="shared" si="1"/>
        <v>0.2231025120049731</v>
      </c>
    </row>
    <row r="25" spans="1:5" ht="15.75">
      <c r="A25" s="35">
        <v>15</v>
      </c>
      <c r="B25" s="35">
        <v>351</v>
      </c>
      <c r="C25" s="36">
        <f t="shared" si="0"/>
        <v>0.9616438356164384</v>
      </c>
      <c r="D25" s="6">
        <f t="shared" si="2"/>
        <v>0.7470986802363135</v>
      </c>
      <c r="E25" s="24">
        <f t="shared" si="1"/>
        <v>0.25290131976368646</v>
      </c>
    </row>
    <row r="26" spans="1:5" ht="15.75">
      <c r="A26" s="35">
        <v>16</v>
      </c>
      <c r="B26" s="35">
        <v>350</v>
      </c>
      <c r="C26" s="36">
        <f t="shared" si="0"/>
        <v>0.958904109589041</v>
      </c>
      <c r="D26" s="6">
        <f t="shared" si="2"/>
        <v>0.7163959947471499</v>
      </c>
      <c r="E26" s="24">
        <f t="shared" si="1"/>
        <v>0.2836040052528501</v>
      </c>
    </row>
    <row r="27" spans="1:5" ht="15.75">
      <c r="A27" s="35">
        <v>17</v>
      </c>
      <c r="B27" s="35">
        <v>349</v>
      </c>
      <c r="C27" s="36">
        <f t="shared" si="0"/>
        <v>0.9561643835616438</v>
      </c>
      <c r="D27" s="6">
        <f t="shared" si="2"/>
        <v>0.6849923347034391</v>
      </c>
      <c r="E27" s="24">
        <f t="shared" si="1"/>
        <v>0.3150076652965609</v>
      </c>
    </row>
    <row r="28" spans="1:5" ht="15.75">
      <c r="A28" s="35">
        <v>18</v>
      </c>
      <c r="B28" s="35">
        <v>348</v>
      </c>
      <c r="C28" s="36">
        <f t="shared" si="0"/>
        <v>0.9534246575342465</v>
      </c>
      <c r="D28" s="6">
        <f t="shared" si="2"/>
        <v>0.6530885821282104</v>
      </c>
      <c r="E28" s="24">
        <f t="shared" si="1"/>
        <v>0.3469114178717896</v>
      </c>
    </row>
    <row r="29" spans="1:5" ht="15.75">
      <c r="A29" s="35">
        <v>19</v>
      </c>
      <c r="B29" s="35">
        <v>347</v>
      </c>
      <c r="C29" s="36">
        <f t="shared" si="0"/>
        <v>0.9506849315068493</v>
      </c>
      <c r="D29" s="6">
        <f t="shared" si="2"/>
        <v>0.620881473968463</v>
      </c>
      <c r="E29" s="24">
        <f t="shared" si="1"/>
        <v>0.37911852603153695</v>
      </c>
    </row>
    <row r="30" spans="1:5" ht="15.75">
      <c r="A30" s="35">
        <v>20</v>
      </c>
      <c r="B30" s="35">
        <v>346</v>
      </c>
      <c r="C30" s="36">
        <f t="shared" si="0"/>
        <v>0.947945205479452</v>
      </c>
      <c r="D30" s="6">
        <f t="shared" si="2"/>
        <v>0.5885616164194197</v>
      </c>
      <c r="E30" s="24">
        <f t="shared" si="1"/>
        <v>0.41143838358058027</v>
      </c>
    </row>
    <row r="31" spans="1:5" ht="15.75">
      <c r="A31" s="35">
        <v>21</v>
      </c>
      <c r="B31" s="35">
        <v>345</v>
      </c>
      <c r="C31" s="36">
        <f t="shared" si="0"/>
        <v>0.9452054794520548</v>
      </c>
      <c r="D31" s="6">
        <f t="shared" si="2"/>
        <v>0.556311664834794</v>
      </c>
      <c r="E31" s="24">
        <f t="shared" si="1"/>
        <v>0.443688335165206</v>
      </c>
    </row>
    <row r="32" spans="1:5" ht="15.75">
      <c r="A32" s="35">
        <v>22</v>
      </c>
      <c r="B32" s="35">
        <v>344</v>
      </c>
      <c r="C32" s="36">
        <f t="shared" si="0"/>
        <v>0.9424657534246575</v>
      </c>
      <c r="D32" s="6">
        <f t="shared" si="2"/>
        <v>0.5243046923374497</v>
      </c>
      <c r="E32" s="24">
        <f t="shared" si="1"/>
        <v>0.4756953076625503</v>
      </c>
    </row>
    <row r="33" spans="1:5" ht="15.75">
      <c r="A33" s="35">
        <v>23</v>
      </c>
      <c r="B33" s="35">
        <v>343</v>
      </c>
      <c r="C33" s="36">
        <f t="shared" si="0"/>
        <v>0.9397260273972603</v>
      </c>
      <c r="D33" s="6">
        <f t="shared" si="2"/>
        <v>0.4927027656760144</v>
      </c>
      <c r="E33" s="24">
        <f t="shared" si="1"/>
        <v>0.5072972343239857</v>
      </c>
    </row>
    <row r="34" spans="1:5" ht="15.75">
      <c r="A34" s="35">
        <v>24</v>
      </c>
      <c r="B34" s="35">
        <v>342</v>
      </c>
      <c r="C34" s="36">
        <f t="shared" si="0"/>
        <v>0.936986301369863</v>
      </c>
      <c r="D34" s="6">
        <f t="shared" si="2"/>
        <v>0.46165574208547105</v>
      </c>
      <c r="E34" s="24">
        <f t="shared" si="1"/>
        <v>0.538344257914529</v>
      </c>
    </row>
    <row r="35" spans="1:5" ht="15.75">
      <c r="A35" s="35">
        <v>25</v>
      </c>
      <c r="B35" s="35">
        <v>341</v>
      </c>
      <c r="C35" s="36">
        <f t="shared" si="0"/>
        <v>0.9342465753424658</v>
      </c>
      <c r="D35" s="6">
        <f t="shared" si="2"/>
        <v>0.431300296030536</v>
      </c>
      <c r="E35" s="24">
        <f t="shared" si="1"/>
        <v>0.568699703969464</v>
      </c>
    </row>
    <row r="36" spans="1:5" ht="15.75">
      <c r="A36" s="35">
        <v>26</v>
      </c>
      <c r="B36" s="35">
        <v>340</v>
      </c>
      <c r="C36" s="36">
        <f t="shared" si="0"/>
        <v>0.9315068493150684</v>
      </c>
      <c r="D36" s="6">
        <f t="shared" si="2"/>
        <v>0.4017591798640609</v>
      </c>
      <c r="E36" s="24">
        <f t="shared" si="1"/>
        <v>0.598240820135939</v>
      </c>
    </row>
    <row r="37" spans="1:5" ht="15.75">
      <c r="A37" s="35">
        <v>27</v>
      </c>
      <c r="B37" s="35">
        <v>339</v>
      </c>
      <c r="C37" s="36">
        <f t="shared" si="0"/>
        <v>0.9287671232876712</v>
      </c>
      <c r="D37" s="6">
        <f t="shared" si="2"/>
        <v>0.37314071773675794</v>
      </c>
      <c r="E37" s="24">
        <f t="shared" si="1"/>
        <v>0.6268592822632421</v>
      </c>
    </row>
    <row r="38" spans="1:5" ht="15.75">
      <c r="A38" s="35">
        <v>28</v>
      </c>
      <c r="B38" s="35">
        <v>338</v>
      </c>
      <c r="C38" s="36">
        <f t="shared" si="0"/>
        <v>0.9260273972602739</v>
      </c>
      <c r="D38" s="6">
        <f t="shared" si="2"/>
        <v>0.3455385276576005</v>
      </c>
      <c r="E38" s="24">
        <f t="shared" si="1"/>
        <v>0.6544614723423995</v>
      </c>
    </row>
    <row r="39" spans="1:5" ht="15.75">
      <c r="A39" s="35">
        <v>29</v>
      </c>
      <c r="B39" s="35">
        <v>337</v>
      </c>
      <c r="C39" s="36">
        <f t="shared" si="0"/>
        <v>0.9232876712328767</v>
      </c>
      <c r="D39" s="6">
        <f t="shared" si="2"/>
        <v>0.3190314625222229</v>
      </c>
      <c r="E39" s="24">
        <f t="shared" si="1"/>
        <v>0.6809685374777771</v>
      </c>
    </row>
    <row r="40" spans="1:5" ht="15.75">
      <c r="A40" s="35">
        <v>30</v>
      </c>
      <c r="B40" s="35">
        <v>336</v>
      </c>
      <c r="C40" s="36">
        <f t="shared" si="0"/>
        <v>0.9205479452054794</v>
      </c>
      <c r="D40" s="6">
        <f t="shared" si="2"/>
        <v>0.2936837572807312</v>
      </c>
      <c r="E40" s="24">
        <f t="shared" si="1"/>
        <v>0.7063162427192688</v>
      </c>
    </row>
    <row r="41" spans="1:5" ht="15.75">
      <c r="A41" s="35">
        <v>31</v>
      </c>
      <c r="B41" s="35">
        <v>335</v>
      </c>
      <c r="C41" s="36">
        <f t="shared" si="0"/>
        <v>0.9178082191780822</v>
      </c>
      <c r="D41" s="6">
        <f t="shared" si="2"/>
        <v>0.26954536627135606</v>
      </c>
      <c r="E41" s="24">
        <f t="shared" si="1"/>
        <v>0.7304546337286439</v>
      </c>
    </row>
    <row r="42" spans="1:5" ht="15.75">
      <c r="A42" s="35">
        <v>32</v>
      </c>
      <c r="B42" s="35">
        <v>334</v>
      </c>
      <c r="C42" s="36">
        <f t="shared" si="0"/>
        <v>0.915068493150685</v>
      </c>
      <c r="D42" s="6">
        <f t="shared" si="2"/>
        <v>0.24665247214967925</v>
      </c>
      <c r="E42" s="24">
        <f t="shared" si="1"/>
        <v>0.7533475278503208</v>
      </c>
    </row>
    <row r="43" spans="1:5" ht="15.75">
      <c r="A43" s="35">
        <v>33</v>
      </c>
      <c r="B43" s="35">
        <v>333</v>
      </c>
      <c r="C43" s="36">
        <f t="shared" si="0"/>
        <v>0.9123287671232877</v>
      </c>
      <c r="D43" s="6">
        <f t="shared" si="2"/>
        <v>0.22502814582422792</v>
      </c>
      <c r="E43" s="24">
        <f t="shared" si="1"/>
        <v>0.7749718541757721</v>
      </c>
    </row>
    <row r="44" spans="1:5" ht="15.75">
      <c r="A44" s="35">
        <v>34</v>
      </c>
      <c r="B44" s="35">
        <v>332</v>
      </c>
      <c r="C44" s="36">
        <f t="shared" si="0"/>
        <v>0.9095890410958904</v>
      </c>
      <c r="D44" s="6">
        <f t="shared" si="2"/>
        <v>0.20468313537984567</v>
      </c>
      <c r="E44" s="24">
        <f t="shared" si="1"/>
        <v>0.7953168646201543</v>
      </c>
    </row>
    <row r="45" spans="1:5" ht="15.75">
      <c r="A45" s="35">
        <v>35</v>
      </c>
      <c r="B45" s="35">
        <v>331</v>
      </c>
      <c r="C45" s="36">
        <f t="shared" si="0"/>
        <v>0.9068493150684932</v>
      </c>
      <c r="D45" s="6">
        <f t="shared" si="2"/>
        <v>0.18561676112528472</v>
      </c>
      <c r="E45" s="24">
        <f t="shared" si="1"/>
        <v>0.8143832388747153</v>
      </c>
    </row>
    <row r="46" spans="1:5" ht="15.75">
      <c r="A46" s="35">
        <v>36</v>
      </c>
      <c r="B46" s="35">
        <v>330</v>
      </c>
      <c r="C46" s="36">
        <f t="shared" si="0"/>
        <v>0.9041095890410958</v>
      </c>
      <c r="D46" s="6">
        <f t="shared" si="2"/>
        <v>0.16781789362012042</v>
      </c>
      <c r="E46" s="24">
        <f t="shared" si="1"/>
        <v>0.8321821063798795</v>
      </c>
    </row>
    <row r="47" spans="1:5" ht="15.75">
      <c r="A47" s="35">
        <v>37</v>
      </c>
      <c r="B47" s="35">
        <v>329</v>
      </c>
      <c r="C47" s="36">
        <f t="shared" si="0"/>
        <v>0.9013698630136986</v>
      </c>
      <c r="D47" s="6">
        <f t="shared" si="2"/>
        <v>0.15126599178361538</v>
      </c>
      <c r="E47" s="24">
        <f t="shared" si="1"/>
        <v>0.8487340082163846</v>
      </c>
    </row>
    <row r="48" spans="1:5" ht="15.75">
      <c r="A48" s="35">
        <v>38</v>
      </c>
      <c r="B48" s="35">
        <v>328</v>
      </c>
      <c r="C48" s="36">
        <f t="shared" si="0"/>
        <v>0.8986301369863013</v>
      </c>
      <c r="D48" s="6">
        <f t="shared" si="2"/>
        <v>0.13593217891787904</v>
      </c>
      <c r="E48" s="24">
        <f t="shared" si="1"/>
        <v>0.864067821082121</v>
      </c>
    </row>
    <row r="49" spans="1:5" ht="15.75">
      <c r="A49" s="35">
        <v>39</v>
      </c>
      <c r="B49" s="35">
        <v>327</v>
      </c>
      <c r="C49" s="36">
        <f t="shared" si="0"/>
        <v>0.8958904109589041</v>
      </c>
      <c r="D49" s="6">
        <f t="shared" si="2"/>
        <v>0.12178033563327793</v>
      </c>
      <c r="E49" s="24">
        <f t="shared" si="1"/>
        <v>0.878219664366722</v>
      </c>
    </row>
    <row r="50" spans="1:5" ht="15.75">
      <c r="A50" s="35">
        <v>40</v>
      </c>
      <c r="B50" s="35">
        <v>326</v>
      </c>
      <c r="C50" s="36">
        <f t="shared" si="0"/>
        <v>0.8931506849315068</v>
      </c>
      <c r="D50" s="6">
        <f t="shared" si="2"/>
        <v>0.10876819018205097</v>
      </c>
      <c r="E50" s="24">
        <f t="shared" si="1"/>
        <v>0.891231809817949</v>
      </c>
    </row>
    <row r="51" spans="1:5" ht="15.75">
      <c r="A51" s="35">
        <v>41</v>
      </c>
      <c r="B51" s="35">
        <v>325</v>
      </c>
      <c r="C51" s="36">
        <f t="shared" si="0"/>
        <v>0.8904109589041096</v>
      </c>
      <c r="D51" s="6">
        <f t="shared" si="2"/>
        <v>0.09684838851826456</v>
      </c>
      <c r="E51" s="24">
        <f t="shared" si="1"/>
        <v>0.9031516114817354</v>
      </c>
    </row>
    <row r="52" spans="1:5" ht="15.75">
      <c r="A52" s="35">
        <v>42</v>
      </c>
      <c r="B52" s="35">
        <v>324</v>
      </c>
      <c r="C52" s="36">
        <f t="shared" si="0"/>
        <v>0.8876712328767123</v>
      </c>
      <c r="D52" s="6">
        <f t="shared" si="2"/>
        <v>0.08596952843813074</v>
      </c>
      <c r="E52" s="24">
        <f t="shared" si="1"/>
        <v>0.9140304715618692</v>
      </c>
    </row>
    <row r="53" spans="1:5" ht="15.75">
      <c r="A53" s="35">
        <v>43</v>
      </c>
      <c r="B53" s="35">
        <v>323</v>
      </c>
      <c r="C53" s="36">
        <f t="shared" si="0"/>
        <v>0.8849315068493151</v>
      </c>
      <c r="D53" s="6">
        <f t="shared" si="2"/>
        <v>0.07607714434388009</v>
      </c>
      <c r="E53" s="24">
        <f t="shared" si="1"/>
        <v>0.9239228556561199</v>
      </c>
    </row>
    <row r="54" spans="1:5" ht="15.75">
      <c r="A54" s="35">
        <v>44</v>
      </c>
      <c r="B54" s="35">
        <v>322</v>
      </c>
      <c r="C54" s="36">
        <f t="shared" si="0"/>
        <v>0.8821917808219178</v>
      </c>
      <c r="D54" s="6">
        <f t="shared" si="2"/>
        <v>0.06711463144857367</v>
      </c>
      <c r="E54" s="24">
        <f t="shared" si="1"/>
        <v>0.9328853685514263</v>
      </c>
    </row>
    <row r="55" spans="1:5" ht="15.75">
      <c r="A55" s="35">
        <v>45</v>
      </c>
      <c r="B55" s="35">
        <v>321</v>
      </c>
      <c r="C55" s="36">
        <f t="shared" si="0"/>
        <v>0.8794520547945206</v>
      </c>
      <c r="D55" s="6">
        <f t="shared" si="2"/>
        <v>0.05902410053422507</v>
      </c>
      <c r="E55" s="24">
        <f t="shared" si="1"/>
        <v>0.940975899465775</v>
      </c>
    </row>
    <row r="56" spans="1:5" ht="15.75">
      <c r="A56" s="35">
        <v>46</v>
      </c>
      <c r="B56" s="35">
        <v>320</v>
      </c>
      <c r="C56" s="36">
        <f t="shared" si="0"/>
        <v>0.8767123287671232</v>
      </c>
      <c r="D56" s="6">
        <f t="shared" si="2"/>
        <v>0.05174715663274526</v>
      </c>
      <c r="E56" s="24">
        <f t="shared" si="1"/>
        <v>0.9482528433672548</v>
      </c>
    </row>
    <row r="57" spans="1:5" ht="15.75">
      <c r="A57" s="35">
        <v>47</v>
      </c>
      <c r="B57" s="35">
        <v>319</v>
      </c>
      <c r="C57" s="36">
        <f t="shared" si="0"/>
        <v>0.873972602739726</v>
      </c>
      <c r="D57" s="6">
        <f t="shared" si="2"/>
        <v>0.04522559716670065</v>
      </c>
      <c r="E57" s="24">
        <f t="shared" si="1"/>
        <v>0.9547744028332994</v>
      </c>
    </row>
    <row r="58" spans="1:5" ht="15.75">
      <c r="A58" s="35">
        <v>48</v>
      </c>
      <c r="B58" s="35">
        <v>318</v>
      </c>
      <c r="C58" s="36">
        <f t="shared" si="0"/>
        <v>0.8712328767123287</v>
      </c>
      <c r="D58" s="6">
        <f t="shared" si="2"/>
        <v>0.039402027120577554</v>
      </c>
      <c r="E58" s="24">
        <f t="shared" si="1"/>
        <v>0.9605979728794225</v>
      </c>
    </row>
    <row r="59" spans="1:5" ht="15.75">
      <c r="A59" s="35">
        <v>49</v>
      </c>
      <c r="B59" s="35">
        <v>317</v>
      </c>
      <c r="C59" s="36">
        <f t="shared" si="0"/>
        <v>0.8684931506849315</v>
      </c>
      <c r="D59" s="6">
        <f t="shared" si="2"/>
        <v>0.03422039067732352</v>
      </c>
      <c r="E59" s="24">
        <f t="shared" si="1"/>
        <v>0.9657796093226765</v>
      </c>
    </row>
    <row r="60" spans="1:5" ht="15.75">
      <c r="A60" s="35">
        <v>50</v>
      </c>
      <c r="B60" s="35">
        <v>316</v>
      </c>
      <c r="C60" s="36">
        <f t="shared" si="0"/>
        <v>0.8657534246575342</v>
      </c>
      <c r="D60" s="6">
        <f t="shared" si="2"/>
        <v>0.029626420422011596</v>
      </c>
      <c r="E60" s="24">
        <f t="shared" si="1"/>
        <v>0.9703735795779884</v>
      </c>
    </row>
    <row r="61" spans="1:5" ht="15.75">
      <c r="A61" s="35">
        <v>51</v>
      </c>
      <c r="B61" s="35">
        <v>315</v>
      </c>
      <c r="C61" s="36">
        <f t="shared" si="0"/>
        <v>0.863013698630137</v>
      </c>
      <c r="D61" s="6">
        <f t="shared" si="2"/>
        <v>0.02556800666557165</v>
      </c>
      <c r="E61" s="24">
        <f t="shared" si="1"/>
        <v>0.9744319933344283</v>
      </c>
    </row>
    <row r="62" spans="1:5" ht="15.75">
      <c r="A62" s="35">
        <v>52</v>
      </c>
      <c r="B62" s="35">
        <v>314</v>
      </c>
      <c r="C62" s="36">
        <f t="shared" si="0"/>
        <v>0.8602739726027397</v>
      </c>
      <c r="D62" s="6">
        <f t="shared" si="2"/>
        <v>0.021995490665724652</v>
      </c>
      <c r="E62" s="24">
        <f t="shared" si="1"/>
        <v>0.9780045093342753</v>
      </c>
    </row>
    <row r="63" spans="1:5" ht="15.75">
      <c r="A63" s="35">
        <v>53</v>
      </c>
      <c r="B63" s="35">
        <v>313</v>
      </c>
      <c r="C63" s="36">
        <f t="shared" si="0"/>
        <v>0.8575342465753425</v>
      </c>
      <c r="D63" s="6">
        <f t="shared" si="2"/>
        <v>0.018861886516087167</v>
      </c>
      <c r="E63" s="24">
        <f t="shared" si="1"/>
        <v>0.9811381134839128</v>
      </c>
    </row>
    <row r="64" spans="1:5" ht="15.75">
      <c r="A64" s="35">
        <v>54</v>
      </c>
      <c r="B64" s="35">
        <v>312</v>
      </c>
      <c r="C64" s="36">
        <f t="shared" si="0"/>
        <v>0.8547945205479452</v>
      </c>
      <c r="D64" s="6">
        <f t="shared" si="2"/>
        <v>0.016123037241148483</v>
      </c>
      <c r="E64" s="24">
        <f t="shared" si="1"/>
        <v>0.9838769627588515</v>
      </c>
    </row>
    <row r="65" spans="1:5" ht="15.75">
      <c r="A65" s="35">
        <v>55</v>
      </c>
      <c r="B65" s="35">
        <v>311</v>
      </c>
      <c r="C65" s="36">
        <f t="shared" si="0"/>
        <v>0.852054794520548</v>
      </c>
      <c r="D65" s="6">
        <f t="shared" si="2"/>
        <v>0.013737711183553913</v>
      </c>
      <c r="E65" s="24">
        <f t="shared" si="1"/>
        <v>0.9862622888164461</v>
      </c>
    </row>
    <row r="66" spans="1:5" ht="15.75">
      <c r="A66" s="35">
        <v>56</v>
      </c>
      <c r="B66" s="35">
        <v>310</v>
      </c>
      <c r="C66" s="36">
        <f t="shared" si="0"/>
        <v>0.8493150684931506</v>
      </c>
      <c r="D66" s="6">
        <f t="shared" si="2"/>
        <v>0.011667645114799213</v>
      </c>
      <c r="E66" s="24">
        <f t="shared" si="1"/>
        <v>0.9883323548852008</v>
      </c>
    </row>
    <row r="67" spans="1:5" ht="15.75">
      <c r="A67" s="35">
        <v>57</v>
      </c>
      <c r="B67" s="35">
        <v>309</v>
      </c>
      <c r="C67" s="36">
        <f t="shared" si="0"/>
        <v>0.8465753424657534</v>
      </c>
      <c r="D67" s="6">
        <f t="shared" si="2"/>
        <v>0.009877540658830017</v>
      </c>
      <c r="E67" s="24">
        <f t="shared" si="1"/>
        <v>0.9901224593411699</v>
      </c>
    </row>
    <row r="68" spans="1:5" ht="15.75">
      <c r="A68" s="35">
        <v>58</v>
      </c>
      <c r="B68" s="35">
        <v>308</v>
      </c>
      <c r="C68" s="36">
        <f t="shared" si="0"/>
        <v>0.8438356164383561</v>
      </c>
      <c r="D68" s="6">
        <f t="shared" si="2"/>
        <v>0.008335020610738753</v>
      </c>
      <c r="E68" s="24">
        <f t="shared" si="1"/>
        <v>0.9916649793892612</v>
      </c>
    </row>
    <row r="69" spans="1:5" ht="15.75">
      <c r="A69" s="35">
        <v>59</v>
      </c>
      <c r="B69" s="35">
        <v>307</v>
      </c>
      <c r="C69" s="36">
        <f t="shared" si="0"/>
        <v>0.8410958904109589</v>
      </c>
      <c r="D69" s="6">
        <f t="shared" si="2"/>
        <v>0.007010551582183006</v>
      </c>
      <c r="E69" s="24">
        <f t="shared" si="1"/>
        <v>0.992989448417817</v>
      </c>
    </row>
    <row r="70" spans="1:5" ht="15.75">
      <c r="A70" s="35">
        <v>60</v>
      </c>
      <c r="B70" s="35">
        <v>306</v>
      </c>
      <c r="C70" s="36">
        <f t="shared" si="0"/>
        <v>0.8383561643835616</v>
      </c>
      <c r="D70" s="6">
        <f t="shared" si="2"/>
        <v>0.005877339134652055</v>
      </c>
      <c r="E70" s="24">
        <f t="shared" si="1"/>
        <v>0.994122660865348</v>
      </c>
    </row>
    <row r="71" spans="1:5" ht="15.75">
      <c r="A71" s="35">
        <v>61</v>
      </c>
      <c r="B71" s="35">
        <v>305</v>
      </c>
      <c r="C71" s="36">
        <f t="shared" si="0"/>
        <v>0.8356164383561644</v>
      </c>
      <c r="D71" s="6">
        <f t="shared" si="2"/>
        <v>0.004911201194709251</v>
      </c>
      <c r="E71" s="24">
        <f t="shared" si="1"/>
        <v>0.9950887988052908</v>
      </c>
    </row>
    <row r="72" spans="1:5" ht="15.75">
      <c r="A72" s="35">
        <v>62</v>
      </c>
      <c r="B72" s="35">
        <v>304</v>
      </c>
      <c r="C72" s="36">
        <f t="shared" si="0"/>
        <v>0.8328767123287671</v>
      </c>
      <c r="D72" s="6">
        <f t="shared" si="2"/>
        <v>0.0040904251046345545</v>
      </c>
      <c r="E72" s="24">
        <f t="shared" si="1"/>
        <v>0.9959095748953655</v>
      </c>
    </row>
    <row r="73" spans="1:5" ht="15.75">
      <c r="A73" s="35">
        <v>63</v>
      </c>
      <c r="B73" s="35">
        <v>303</v>
      </c>
      <c r="C73" s="36">
        <f t="shared" si="0"/>
        <v>0.8301369863013699</v>
      </c>
      <c r="D73" s="6">
        <f t="shared" si="2"/>
        <v>0.0033956131690527948</v>
      </c>
      <c r="E73" s="24">
        <f t="shared" si="1"/>
        <v>0.9966043868309472</v>
      </c>
    </row>
    <row r="74" spans="1:5" ht="15.75">
      <c r="A74" s="35">
        <v>64</v>
      </c>
      <c r="B74" s="35">
        <v>302</v>
      </c>
      <c r="C74" s="36">
        <f t="shared" si="0"/>
        <v>0.8273972602739726</v>
      </c>
      <c r="D74" s="6">
        <f t="shared" si="2"/>
        <v>0.0028095210330245043</v>
      </c>
      <c r="E74" s="24">
        <f t="shared" si="1"/>
        <v>0.9971904789669755</v>
      </c>
    </row>
    <row r="75" spans="1:5" ht="15.75">
      <c r="A75" s="35">
        <v>65</v>
      </c>
      <c r="B75" s="35">
        <v>301</v>
      </c>
      <c r="C75" s="36">
        <f t="shared" si="0"/>
        <v>0.8246575342465754</v>
      </c>
      <c r="D75" s="6">
        <f t="shared" si="2"/>
        <v>0.002316892687507879</v>
      </c>
      <c r="E75" s="24">
        <f t="shared" si="1"/>
        <v>0.9976831073124921</v>
      </c>
    </row>
    <row r="76" spans="1:5" ht="15.75">
      <c r="A76" s="35">
        <v>66</v>
      </c>
      <c r="B76" s="35">
        <v>300</v>
      </c>
      <c r="C76" s="36">
        <f aca="true" t="shared" si="3" ref="C76:C135">B76/365</f>
        <v>0.821917808219178</v>
      </c>
      <c r="D76" s="6">
        <f t="shared" si="2"/>
        <v>0.0019042953595955169</v>
      </c>
      <c r="E76" s="24">
        <f t="shared" si="1"/>
        <v>0.9980957046404045</v>
      </c>
    </row>
    <row r="77" spans="1:5" ht="15.75">
      <c r="A77" s="35">
        <v>67</v>
      </c>
      <c r="B77" s="35">
        <v>299</v>
      </c>
      <c r="C77" s="36">
        <f t="shared" si="3"/>
        <v>0.8191780821917808</v>
      </c>
      <c r="D77" s="6">
        <f t="shared" si="2"/>
        <v>0.0015599570206001631</v>
      </c>
      <c r="E77" s="24">
        <f aca="true" t="shared" si="4" ref="E77:E135">1-D77</f>
        <v>0.9984400429793998</v>
      </c>
    </row>
    <row r="78" spans="1:5" ht="15.75">
      <c r="A78" s="35">
        <v>68</v>
      </c>
      <c r="B78" s="35">
        <v>298</v>
      </c>
      <c r="C78" s="36">
        <f t="shared" si="3"/>
        <v>0.8164383561643835</v>
      </c>
      <c r="D78" s="6">
        <f t="shared" si="2"/>
        <v>0.0012736087455858865</v>
      </c>
      <c r="E78" s="24">
        <f t="shared" si="4"/>
        <v>0.9987263912544141</v>
      </c>
    </row>
    <row r="79" spans="1:5" ht="15.75">
      <c r="A79" s="35">
        <v>69</v>
      </c>
      <c r="B79" s="35">
        <v>297</v>
      </c>
      <c r="C79" s="36">
        <f t="shared" si="3"/>
        <v>0.8136986301369863</v>
      </c>
      <c r="D79" s="6">
        <f t="shared" si="2"/>
        <v>0.0010363336916137213</v>
      </c>
      <c r="E79" s="24">
        <f t="shared" si="4"/>
        <v>0.9989636663083863</v>
      </c>
    </row>
    <row r="80" spans="1:5" ht="15.75">
      <c r="A80" s="35">
        <v>70</v>
      </c>
      <c r="B80" s="35">
        <v>296</v>
      </c>
      <c r="C80" s="36">
        <f t="shared" si="3"/>
        <v>0.810958904109589</v>
      </c>
      <c r="D80" s="6">
        <f t="shared" si="2"/>
        <v>0.0008404240348429083</v>
      </c>
      <c r="E80" s="24">
        <f t="shared" si="4"/>
        <v>0.9991595759651571</v>
      </c>
    </row>
    <row r="81" spans="1:5" ht="15.75">
      <c r="A81" s="35">
        <v>71</v>
      </c>
      <c r="B81" s="35">
        <v>295</v>
      </c>
      <c r="C81" s="36">
        <f t="shared" si="3"/>
        <v>0.8082191780821918</v>
      </c>
      <c r="D81" s="6">
        <f aca="true" t="shared" si="5" ref="D81:D90">D80*C81</f>
        <v>0.0006792468226812546</v>
      </c>
      <c r="E81" s="24">
        <f t="shared" si="4"/>
        <v>0.9993207531773187</v>
      </c>
    </row>
    <row r="82" spans="1:5" ht="15.75">
      <c r="A82" s="35">
        <v>72</v>
      </c>
      <c r="B82" s="35">
        <v>294</v>
      </c>
      <c r="C82" s="36">
        <f t="shared" si="3"/>
        <v>0.8054794520547945</v>
      </c>
      <c r="D82" s="6">
        <f t="shared" si="5"/>
        <v>0.0005471193585432571</v>
      </c>
      <c r="E82" s="24">
        <f t="shared" si="4"/>
        <v>0.9994528806414568</v>
      </c>
    </row>
    <row r="83" spans="1:5" ht="15.75">
      <c r="A83" s="35">
        <v>73</v>
      </c>
      <c r="B83" s="35">
        <v>293</v>
      </c>
      <c r="C83" s="36">
        <f t="shared" si="3"/>
        <v>0.8027397260273973</v>
      </c>
      <c r="D83" s="6">
        <f t="shared" si="5"/>
        <v>0.0004391944439812996</v>
      </c>
      <c r="E83" s="24">
        <f t="shared" si="4"/>
        <v>0.9995608055560187</v>
      </c>
    </row>
    <row r="84" spans="1:5" ht="15.75">
      <c r="A84" s="35">
        <v>74</v>
      </c>
      <c r="B84" s="35">
        <v>292</v>
      </c>
      <c r="C84" s="36">
        <f t="shared" si="3"/>
        <v>0.8</v>
      </c>
      <c r="D84" s="6">
        <f t="shared" si="5"/>
        <v>0.0003513555551850397</v>
      </c>
      <c r="E84" s="24">
        <f t="shared" si="4"/>
        <v>0.9996486444448149</v>
      </c>
    </row>
    <row r="85" spans="1:5" ht="15.75">
      <c r="A85" s="35">
        <v>75</v>
      </c>
      <c r="B85" s="35">
        <v>291</v>
      </c>
      <c r="C85" s="36">
        <f t="shared" si="3"/>
        <v>0.7972602739726027</v>
      </c>
      <c r="D85" s="6">
        <f t="shared" si="5"/>
        <v>0.00028012182618862065</v>
      </c>
      <c r="E85" s="24">
        <f t="shared" si="4"/>
        <v>0.9997198781738114</v>
      </c>
    </row>
    <row r="86" spans="1:5" ht="15.75">
      <c r="A86" s="35">
        <v>76</v>
      </c>
      <c r="B86" s="35">
        <v>290</v>
      </c>
      <c r="C86" s="36">
        <f t="shared" si="3"/>
        <v>0.7945205479452054</v>
      </c>
      <c r="D86" s="6">
        <f t="shared" si="5"/>
        <v>0.00022256254683479447</v>
      </c>
      <c r="E86" s="24">
        <f t="shared" si="4"/>
        <v>0.9997774374531652</v>
      </c>
    </row>
    <row r="87" spans="1:5" ht="15.75">
      <c r="A87" s="35">
        <v>77</v>
      </c>
      <c r="B87" s="35">
        <v>289</v>
      </c>
      <c r="C87" s="36">
        <f t="shared" si="3"/>
        <v>0.7917808219178082</v>
      </c>
      <c r="D87" s="6">
        <f t="shared" si="5"/>
        <v>0.00017622075626097424</v>
      </c>
      <c r="E87" s="24">
        <f t="shared" si="4"/>
        <v>0.999823779243739</v>
      </c>
    </row>
    <row r="88" spans="1:5" ht="15.75">
      <c r="A88" s="35">
        <v>78</v>
      </c>
      <c r="B88" s="35">
        <v>288</v>
      </c>
      <c r="C88" s="36">
        <f t="shared" si="3"/>
        <v>0.7890410958904109</v>
      </c>
      <c r="D88" s="6">
        <f t="shared" si="5"/>
        <v>0.00013904541863879612</v>
      </c>
      <c r="E88" s="24">
        <f t="shared" si="4"/>
        <v>0.9998609545813611</v>
      </c>
    </row>
    <row r="89" spans="1:5" ht="15.75">
      <c r="A89" s="35">
        <v>79</v>
      </c>
      <c r="B89" s="35">
        <v>287</v>
      </c>
      <c r="C89" s="36">
        <f t="shared" si="3"/>
        <v>0.7863013698630137</v>
      </c>
      <c r="D89" s="6">
        <f t="shared" si="5"/>
        <v>0.00010933160314886161</v>
      </c>
      <c r="E89" s="24">
        <f t="shared" si="4"/>
        <v>0.9998906683968511</v>
      </c>
    </row>
    <row r="90" spans="1:5" ht="15.75">
      <c r="A90" s="35">
        <v>80</v>
      </c>
      <c r="B90" s="35">
        <v>286</v>
      </c>
      <c r="C90" s="36">
        <f t="shared" si="3"/>
        <v>0.7835616438356164</v>
      </c>
      <c r="D90" s="6">
        <f t="shared" si="5"/>
        <v>8.566805068650527E-05</v>
      </c>
      <c r="E90" s="24">
        <f t="shared" si="4"/>
        <v>0.9999143319493135</v>
      </c>
    </row>
    <row r="91" spans="1:5" ht="15.75">
      <c r="A91" s="35">
        <v>81</v>
      </c>
      <c r="B91" s="35">
        <v>285</v>
      </c>
      <c r="C91" s="36">
        <f t="shared" si="3"/>
        <v>0.7808219178082192</v>
      </c>
      <c r="D91" s="6">
        <f aca="true" t="shared" si="6" ref="D91:D102">D90*C91</f>
        <v>6.689149163192876E-05</v>
      </c>
      <c r="E91" s="24">
        <f t="shared" si="4"/>
        <v>0.999933108508368</v>
      </c>
    </row>
    <row r="92" spans="1:5" ht="15.75">
      <c r="A92" s="35">
        <v>82</v>
      </c>
      <c r="B92" s="35">
        <v>284</v>
      </c>
      <c r="C92" s="36">
        <f t="shared" si="3"/>
        <v>0.7780821917808219</v>
      </c>
      <c r="D92" s="6">
        <f t="shared" si="6"/>
        <v>5.2047078420459645E-05</v>
      </c>
      <c r="E92" s="24">
        <f t="shared" si="4"/>
        <v>0.9999479529215796</v>
      </c>
    </row>
    <row r="93" spans="1:5" ht="15.75">
      <c r="A93" s="35">
        <v>83</v>
      </c>
      <c r="B93" s="35">
        <v>283</v>
      </c>
      <c r="C93" s="36">
        <f t="shared" si="3"/>
        <v>0.7753424657534247</v>
      </c>
      <c r="D93" s="6">
        <f t="shared" si="6"/>
        <v>4.0354310117781044E-05</v>
      </c>
      <c r="E93" s="24">
        <f t="shared" si="4"/>
        <v>0.9999596456898823</v>
      </c>
    </row>
    <row r="94" spans="1:5" ht="15.75">
      <c r="A94" s="35">
        <v>84</v>
      </c>
      <c r="B94" s="35">
        <v>282</v>
      </c>
      <c r="C94" s="36">
        <f t="shared" si="3"/>
        <v>0.7726027397260274</v>
      </c>
      <c r="D94" s="6">
        <f t="shared" si="6"/>
        <v>3.117785055675138E-05</v>
      </c>
      <c r="E94" s="24">
        <f t="shared" si="4"/>
        <v>0.9999688221494433</v>
      </c>
    </row>
    <row r="95" spans="1:5" ht="15.75">
      <c r="A95" s="35">
        <v>85</v>
      </c>
      <c r="B95" s="35">
        <v>281</v>
      </c>
      <c r="C95" s="36">
        <f t="shared" si="3"/>
        <v>0.7698630136986301</v>
      </c>
      <c r="D95" s="6">
        <f t="shared" si="6"/>
        <v>2.4002673990266133E-05</v>
      </c>
      <c r="E95" s="24">
        <f t="shared" si="4"/>
        <v>0.9999759973260097</v>
      </c>
    </row>
    <row r="96" spans="1:5" ht="15.75">
      <c r="A96" s="35">
        <v>86</v>
      </c>
      <c r="B96" s="35">
        <v>280</v>
      </c>
      <c r="C96" s="36">
        <f t="shared" si="3"/>
        <v>0.7671232876712328</v>
      </c>
      <c r="D96" s="6">
        <f t="shared" si="6"/>
        <v>1.8413010184313745E-05</v>
      </c>
      <c r="E96" s="24">
        <f t="shared" si="4"/>
        <v>0.9999815869898157</v>
      </c>
    </row>
    <row r="97" spans="1:5" ht="15.75">
      <c r="A97" s="35">
        <v>87</v>
      </c>
      <c r="B97" s="35">
        <v>279</v>
      </c>
      <c r="C97" s="36">
        <f t="shared" si="3"/>
        <v>0.7643835616438356</v>
      </c>
      <c r="D97" s="6">
        <f t="shared" si="6"/>
        <v>1.4074602305269957E-05</v>
      </c>
      <c r="E97" s="24">
        <f t="shared" si="4"/>
        <v>0.9999859253976947</v>
      </c>
    </row>
    <row r="98" spans="1:5" ht="15.75">
      <c r="A98" s="35">
        <v>88</v>
      </c>
      <c r="B98" s="35">
        <v>278</v>
      </c>
      <c r="C98" s="36">
        <f t="shared" si="3"/>
        <v>0.7616438356164383</v>
      </c>
      <c r="D98" s="6">
        <f t="shared" si="6"/>
        <v>1.0719834084561776E-05</v>
      </c>
      <c r="E98" s="24">
        <f t="shared" si="4"/>
        <v>0.9999892801659155</v>
      </c>
    </row>
    <row r="99" spans="1:5" ht="15.75">
      <c r="A99" s="35">
        <v>89</v>
      </c>
      <c r="B99" s="35">
        <v>277</v>
      </c>
      <c r="C99" s="36">
        <f t="shared" si="3"/>
        <v>0.7589041095890411</v>
      </c>
      <c r="D99" s="6">
        <f t="shared" si="6"/>
        <v>8.135326140886608E-06</v>
      </c>
      <c r="E99" s="24">
        <f t="shared" si="4"/>
        <v>0.9999918646738591</v>
      </c>
    </row>
    <row r="100" spans="1:5" ht="15.75">
      <c r="A100" s="35">
        <v>90</v>
      </c>
      <c r="B100" s="35">
        <v>276</v>
      </c>
      <c r="C100" s="36">
        <f t="shared" si="3"/>
        <v>0.7561643835616438</v>
      </c>
      <c r="D100" s="6">
        <f t="shared" si="6"/>
        <v>6.151643876396449E-06</v>
      </c>
      <c r="E100" s="24">
        <f t="shared" si="4"/>
        <v>0.9999938483561236</v>
      </c>
    </row>
    <row r="101" spans="1:5" ht="15.75">
      <c r="A101" s="35">
        <v>91</v>
      </c>
      <c r="B101" s="35">
        <v>275</v>
      </c>
      <c r="C101" s="36">
        <f t="shared" si="3"/>
        <v>0.7534246575342466</v>
      </c>
      <c r="D101" s="6">
        <f t="shared" si="6"/>
        <v>4.634800180846639E-06</v>
      </c>
      <c r="E101" s="24">
        <f t="shared" si="4"/>
        <v>0.9999953651998191</v>
      </c>
    </row>
    <row r="102" spans="1:5" ht="15.75">
      <c r="A102" s="35">
        <v>92</v>
      </c>
      <c r="B102" s="35">
        <v>274</v>
      </c>
      <c r="C102" s="36">
        <f t="shared" si="3"/>
        <v>0.7506849315068493</v>
      </c>
      <c r="D102" s="6">
        <f t="shared" si="6"/>
        <v>3.479274656306792E-06</v>
      </c>
      <c r="E102" s="24">
        <f t="shared" si="4"/>
        <v>0.9999965207253437</v>
      </c>
    </row>
    <row r="103" spans="1:5" ht="15.75">
      <c r="A103" s="35">
        <v>93</v>
      </c>
      <c r="B103" s="35">
        <v>273</v>
      </c>
      <c r="C103" s="36">
        <f t="shared" si="3"/>
        <v>0.7479452054794521</v>
      </c>
      <c r="D103" s="6">
        <f aca="true" t="shared" si="7" ref="D103:D110">D102*C103</f>
        <v>2.6023067977308336E-06</v>
      </c>
      <c r="E103" s="24">
        <f t="shared" si="4"/>
        <v>0.9999973976932023</v>
      </c>
    </row>
    <row r="104" spans="1:5" ht="15.75">
      <c r="A104" s="35">
        <v>94</v>
      </c>
      <c r="B104" s="35">
        <v>272</v>
      </c>
      <c r="C104" s="36">
        <f t="shared" si="3"/>
        <v>0.7452054794520548</v>
      </c>
      <c r="D104" s="6">
        <f t="shared" si="7"/>
        <v>1.9392532848843475E-06</v>
      </c>
      <c r="E104" s="24">
        <f t="shared" si="4"/>
        <v>0.9999980607467152</v>
      </c>
    </row>
    <row r="105" spans="1:5" ht="15.75">
      <c r="A105" s="35">
        <v>95</v>
      </c>
      <c r="B105" s="35">
        <v>271</v>
      </c>
      <c r="C105" s="36">
        <f t="shared" si="3"/>
        <v>0.7424657534246575</v>
      </c>
      <c r="D105" s="6">
        <f t="shared" si="7"/>
        <v>1.439829151242899E-06</v>
      </c>
      <c r="E105" s="24">
        <f t="shared" si="4"/>
        <v>0.9999985601708488</v>
      </c>
    </row>
    <row r="106" spans="1:5" ht="15.75">
      <c r="A106" s="35">
        <v>96</v>
      </c>
      <c r="B106" s="35">
        <v>270</v>
      </c>
      <c r="C106" s="36">
        <f t="shared" si="3"/>
        <v>0.7397260273972602</v>
      </c>
      <c r="D106" s="6">
        <f t="shared" si="7"/>
        <v>1.0650790981796785E-06</v>
      </c>
      <c r="E106" s="24">
        <f t="shared" si="4"/>
        <v>0.9999989349209019</v>
      </c>
    </row>
    <row r="107" spans="1:5" ht="15.75">
      <c r="A107" s="35">
        <v>97</v>
      </c>
      <c r="B107" s="35">
        <v>269</v>
      </c>
      <c r="C107" s="36">
        <f t="shared" si="3"/>
        <v>0.736986301369863</v>
      </c>
      <c r="D107" s="6">
        <f t="shared" si="7"/>
        <v>7.849487052337905E-07</v>
      </c>
      <c r="E107" s="24">
        <f t="shared" si="4"/>
        <v>0.9999992150512947</v>
      </c>
    </row>
    <row r="108" spans="1:5" ht="15.75">
      <c r="A108" s="35">
        <v>98</v>
      </c>
      <c r="B108" s="35">
        <v>268</v>
      </c>
      <c r="C108" s="36">
        <f t="shared" si="3"/>
        <v>0.7342465753424657</v>
      </c>
      <c r="D108" s="6">
        <f t="shared" si="7"/>
        <v>5.763458986374133E-07</v>
      </c>
      <c r="E108" s="24">
        <f t="shared" si="4"/>
        <v>0.9999994236541013</v>
      </c>
    </row>
    <row r="109" spans="1:5" ht="15.75">
      <c r="A109" s="35">
        <v>99</v>
      </c>
      <c r="B109" s="35">
        <v>267</v>
      </c>
      <c r="C109" s="36">
        <f t="shared" si="3"/>
        <v>0.7315068493150685</v>
      </c>
      <c r="D109" s="6">
        <f t="shared" si="7"/>
        <v>4.21600972427916E-07</v>
      </c>
      <c r="E109" s="24">
        <f t="shared" si="4"/>
        <v>0.9999995783990275</v>
      </c>
    </row>
    <row r="110" spans="1:5" ht="15.75">
      <c r="A110" s="35">
        <v>100</v>
      </c>
      <c r="B110" s="35">
        <v>266</v>
      </c>
      <c r="C110" s="36">
        <f t="shared" si="3"/>
        <v>0.7287671232876712</v>
      </c>
      <c r="D110" s="6">
        <f t="shared" si="7"/>
        <v>3.0724892785157715E-07</v>
      </c>
      <c r="E110" s="24">
        <f t="shared" si="4"/>
        <v>0.9999996927510721</v>
      </c>
    </row>
    <row r="111" spans="1:5" ht="15.75">
      <c r="A111" s="35">
        <v>101</v>
      </c>
      <c r="B111" s="35">
        <v>265</v>
      </c>
      <c r="C111" s="36">
        <f t="shared" si="3"/>
        <v>0.726027397260274</v>
      </c>
      <c r="D111" s="6">
        <f aca="true" t="shared" si="8" ref="D111:D135">D110*C111</f>
        <v>2.2307113939909027E-07</v>
      </c>
      <c r="E111" s="24">
        <f t="shared" si="4"/>
        <v>0.9999997769288606</v>
      </c>
    </row>
    <row r="112" spans="1:5" ht="15.75">
      <c r="A112" s="35">
        <v>102</v>
      </c>
      <c r="B112" s="35">
        <v>264</v>
      </c>
      <c r="C112" s="36">
        <f t="shared" si="3"/>
        <v>0.7232876712328767</v>
      </c>
      <c r="D112" s="6">
        <f t="shared" si="8"/>
        <v>1.613446049352324E-07</v>
      </c>
      <c r="E112" s="24">
        <f t="shared" si="4"/>
        <v>0.9999998386553951</v>
      </c>
    </row>
    <row r="113" spans="1:5" ht="15.75">
      <c r="A113" s="35">
        <v>103</v>
      </c>
      <c r="B113" s="35">
        <v>263</v>
      </c>
      <c r="C113" s="36">
        <f t="shared" si="3"/>
        <v>0.7205479452054795</v>
      </c>
      <c r="D113" s="6">
        <f t="shared" si="8"/>
        <v>1.1625652355607158E-07</v>
      </c>
      <c r="E113" s="24">
        <f t="shared" si="4"/>
        <v>0.9999998837434765</v>
      </c>
    </row>
    <row r="114" spans="1:5" ht="15.75">
      <c r="A114" s="35">
        <v>104</v>
      </c>
      <c r="B114" s="35">
        <v>262</v>
      </c>
      <c r="C114" s="36">
        <f t="shared" si="3"/>
        <v>0.7178082191780822</v>
      </c>
      <c r="D114" s="6">
        <f t="shared" si="8"/>
        <v>8.344988814161851E-08</v>
      </c>
      <c r="E114" s="24">
        <f t="shared" si="4"/>
        <v>0.9999999165501119</v>
      </c>
    </row>
    <row r="115" spans="1:5" ht="15.75">
      <c r="A115" s="35">
        <v>105</v>
      </c>
      <c r="B115" s="35">
        <v>261</v>
      </c>
      <c r="C115" s="36">
        <f t="shared" si="3"/>
        <v>0.7150684931506849</v>
      </c>
      <c r="D115" s="6">
        <f t="shared" si="8"/>
        <v>5.967238576702035E-08</v>
      </c>
      <c r="E115" s="24">
        <f t="shared" si="4"/>
        <v>0.9999999403276142</v>
      </c>
    </row>
    <row r="116" spans="1:5" ht="15.75">
      <c r="A116" s="35">
        <v>106</v>
      </c>
      <c r="B116" s="35">
        <v>260</v>
      </c>
      <c r="C116" s="36">
        <f t="shared" si="3"/>
        <v>0.7123287671232876</v>
      </c>
      <c r="D116" s="6">
        <f t="shared" si="8"/>
        <v>4.250635698472682E-08</v>
      </c>
      <c r="E116" s="24">
        <f t="shared" si="4"/>
        <v>0.999999957493643</v>
      </c>
    </row>
    <row r="117" spans="1:5" ht="15.75">
      <c r="A117" s="35">
        <v>107</v>
      </c>
      <c r="B117" s="35">
        <v>259</v>
      </c>
      <c r="C117" s="36">
        <f t="shared" si="3"/>
        <v>0.7095890410958904</v>
      </c>
      <c r="D117" s="6">
        <f t="shared" si="8"/>
        <v>3.0162045093271907E-08</v>
      </c>
      <c r="E117" s="24">
        <f t="shared" si="4"/>
        <v>0.9999999698379549</v>
      </c>
    </row>
    <row r="118" spans="1:5" ht="15.75">
      <c r="A118" s="35">
        <v>108</v>
      </c>
      <c r="B118" s="35">
        <v>258</v>
      </c>
      <c r="C118" s="36">
        <f t="shared" si="3"/>
        <v>0.7068493150684931</v>
      </c>
      <c r="D118" s="6">
        <f t="shared" si="8"/>
        <v>2.132002091524425E-08</v>
      </c>
      <c r="E118" s="24">
        <f t="shared" si="4"/>
        <v>0.9999999786799791</v>
      </c>
    </row>
    <row r="119" spans="1:5" ht="15.75">
      <c r="A119" s="35">
        <v>109</v>
      </c>
      <c r="B119" s="35">
        <v>257</v>
      </c>
      <c r="C119" s="36">
        <f t="shared" si="3"/>
        <v>0.7041095890410959</v>
      </c>
      <c r="D119" s="6">
        <f t="shared" si="8"/>
        <v>1.5011631164980198E-08</v>
      </c>
      <c r="E119" s="24">
        <f t="shared" si="4"/>
        <v>0.9999999849883688</v>
      </c>
    </row>
    <row r="120" spans="1:5" ht="15.75">
      <c r="A120" s="35">
        <v>110</v>
      </c>
      <c r="B120" s="35">
        <v>256</v>
      </c>
      <c r="C120" s="36">
        <f t="shared" si="3"/>
        <v>0.7013698630136986</v>
      </c>
      <c r="D120" s="6">
        <f t="shared" si="8"/>
        <v>1.052870569379433E-08</v>
      </c>
      <c r="E120" s="24">
        <f t="shared" si="4"/>
        <v>0.9999999894712943</v>
      </c>
    </row>
    <row r="121" spans="1:5" ht="15.75">
      <c r="A121" s="35">
        <v>111</v>
      </c>
      <c r="B121" s="35">
        <v>255</v>
      </c>
      <c r="C121" s="36">
        <f t="shared" si="3"/>
        <v>0.6986301369863014</v>
      </c>
      <c r="D121" s="6">
        <f t="shared" si="8"/>
        <v>7.355671101143984E-09</v>
      </c>
      <c r="E121" s="24">
        <f t="shared" si="4"/>
        <v>0.9999999926443289</v>
      </c>
    </row>
    <row r="122" spans="1:5" ht="15.75">
      <c r="A122" s="35">
        <v>112</v>
      </c>
      <c r="B122" s="35">
        <v>254</v>
      </c>
      <c r="C122" s="36">
        <f t="shared" si="3"/>
        <v>0.6958904109589041</v>
      </c>
      <c r="D122" s="6">
        <f t="shared" si="8"/>
        <v>5.118740985453622E-09</v>
      </c>
      <c r="E122" s="24">
        <f t="shared" si="4"/>
        <v>0.999999994881259</v>
      </c>
    </row>
    <row r="123" spans="1:5" ht="15.75">
      <c r="A123" s="35">
        <v>113</v>
      </c>
      <c r="B123" s="35">
        <v>253</v>
      </c>
      <c r="C123" s="36">
        <f t="shared" si="3"/>
        <v>0.6931506849315069</v>
      </c>
      <c r="D123" s="6">
        <f t="shared" si="8"/>
        <v>3.5480588200541547E-09</v>
      </c>
      <c r="E123" s="24">
        <f t="shared" si="4"/>
        <v>0.9999999964519412</v>
      </c>
    </row>
    <row r="124" spans="1:5" ht="15.75">
      <c r="A124" s="35">
        <v>114</v>
      </c>
      <c r="B124" s="35">
        <v>252</v>
      </c>
      <c r="C124" s="36">
        <f t="shared" si="3"/>
        <v>0.6904109589041096</v>
      </c>
      <c r="D124" s="6">
        <f t="shared" si="8"/>
        <v>2.4496186922017726E-09</v>
      </c>
      <c r="E124" s="24">
        <f t="shared" si="4"/>
        <v>0.9999999975503813</v>
      </c>
    </row>
    <row r="125" spans="1:5" ht="15.75">
      <c r="A125" s="35">
        <v>115</v>
      </c>
      <c r="B125" s="35">
        <v>251</v>
      </c>
      <c r="C125" s="36">
        <f t="shared" si="3"/>
        <v>0.6876712328767123</v>
      </c>
      <c r="D125" s="6">
        <f t="shared" si="8"/>
        <v>1.6845323061442325E-09</v>
      </c>
      <c r="E125" s="24">
        <f t="shared" si="4"/>
        <v>0.9999999983154677</v>
      </c>
    </row>
    <row r="126" spans="1:5" ht="15.75">
      <c r="A126" s="35">
        <v>116</v>
      </c>
      <c r="B126" s="35">
        <v>250</v>
      </c>
      <c r="C126" s="36">
        <f t="shared" si="3"/>
        <v>0.684931506849315</v>
      </c>
      <c r="D126" s="6">
        <f t="shared" si="8"/>
        <v>1.153789250783721E-09</v>
      </c>
      <c r="E126" s="24">
        <f t="shared" si="4"/>
        <v>0.9999999988462107</v>
      </c>
    </row>
    <row r="127" spans="1:5" ht="15.75">
      <c r="A127" s="35">
        <v>117</v>
      </c>
      <c r="B127" s="35">
        <v>249</v>
      </c>
      <c r="C127" s="36">
        <f t="shared" si="3"/>
        <v>0.6821917808219178</v>
      </c>
      <c r="D127" s="6">
        <f t="shared" si="8"/>
        <v>7.871055436853329E-10</v>
      </c>
      <c r="E127" s="24">
        <f t="shared" si="4"/>
        <v>0.9999999992128945</v>
      </c>
    </row>
    <row r="128" spans="1:5" ht="15.75">
      <c r="A128" s="35">
        <v>118</v>
      </c>
      <c r="B128" s="35">
        <v>248</v>
      </c>
      <c r="C128" s="36">
        <f t="shared" si="3"/>
        <v>0.6794520547945205</v>
      </c>
      <c r="D128" s="6">
        <f t="shared" si="8"/>
        <v>5.348004789971577E-10</v>
      </c>
      <c r="E128" s="24">
        <f t="shared" si="4"/>
        <v>0.9999999994651996</v>
      </c>
    </row>
    <row r="129" spans="1:5" ht="15.75">
      <c r="A129" s="35">
        <v>119</v>
      </c>
      <c r="B129" s="35">
        <v>247</v>
      </c>
      <c r="C129" s="36">
        <f t="shared" si="3"/>
        <v>0.6767123287671233</v>
      </c>
      <c r="D129" s="6">
        <f t="shared" si="8"/>
        <v>3.619060775679396E-10</v>
      </c>
      <c r="E129" s="24">
        <f t="shared" si="4"/>
        <v>0.9999999996380939</v>
      </c>
    </row>
    <row r="130" spans="1:5" ht="15.75">
      <c r="A130" s="35">
        <v>120</v>
      </c>
      <c r="B130" s="35">
        <v>246</v>
      </c>
      <c r="C130" s="36">
        <f t="shared" si="3"/>
        <v>0.673972602739726</v>
      </c>
      <c r="D130" s="6">
        <f t="shared" si="8"/>
        <v>2.4391478104578944E-10</v>
      </c>
      <c r="E130" s="24">
        <f t="shared" si="4"/>
        <v>0.9999999997560852</v>
      </c>
    </row>
    <row r="131" spans="1:5" ht="15.75">
      <c r="A131" s="35">
        <v>121</v>
      </c>
      <c r="B131" s="35">
        <v>245</v>
      </c>
      <c r="C131" s="36">
        <f t="shared" si="3"/>
        <v>0.6712328767123288</v>
      </c>
      <c r="D131" s="6">
        <f t="shared" si="8"/>
        <v>1.6372362015402305E-10</v>
      </c>
      <c r="E131" s="24">
        <f t="shared" si="4"/>
        <v>0.9999999998362764</v>
      </c>
    </row>
    <row r="132" spans="1:5" ht="15.75">
      <c r="A132" s="35">
        <v>122</v>
      </c>
      <c r="B132" s="35">
        <v>244</v>
      </c>
      <c r="C132" s="36">
        <f t="shared" si="3"/>
        <v>0.6684931506849315</v>
      </c>
      <c r="D132" s="6">
        <f t="shared" si="8"/>
        <v>1.0944811867830583E-10</v>
      </c>
      <c r="E132" s="24">
        <f t="shared" si="4"/>
        <v>0.9999999998905519</v>
      </c>
    </row>
    <row r="133" spans="1:5" ht="15.75">
      <c r="A133" s="35">
        <v>123</v>
      </c>
      <c r="B133" s="35">
        <v>243</v>
      </c>
      <c r="C133" s="36">
        <f t="shared" si="3"/>
        <v>0.6657534246575343</v>
      </c>
      <c r="D133" s="6">
        <f t="shared" si="8"/>
        <v>7.286545983240635E-11</v>
      </c>
      <c r="E133" s="24">
        <f t="shared" si="4"/>
        <v>0.9999999999271345</v>
      </c>
    </row>
    <row r="134" spans="1:5" ht="15.75">
      <c r="A134" s="35">
        <v>124</v>
      </c>
      <c r="B134" s="35">
        <v>242</v>
      </c>
      <c r="C134" s="36">
        <f t="shared" si="3"/>
        <v>0.663013698630137</v>
      </c>
      <c r="D134" s="6">
        <f t="shared" si="8"/>
        <v>4.831079802586942E-11</v>
      </c>
      <c r="E134" s="24">
        <f t="shared" si="4"/>
        <v>0.9999999999516892</v>
      </c>
    </row>
    <row r="135" spans="1:5" ht="15.75">
      <c r="A135" s="35">
        <v>125</v>
      </c>
      <c r="B135" s="35">
        <v>241</v>
      </c>
      <c r="C135" s="36">
        <f t="shared" si="3"/>
        <v>0.6602739726027397</v>
      </c>
      <c r="D135" s="6">
        <f t="shared" si="8"/>
        <v>3.18983625321494E-11</v>
      </c>
      <c r="E135" s="24">
        <f t="shared" si="4"/>
        <v>0.9999999999681016</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School of Business</cp:lastModifiedBy>
  <dcterms:created xsi:type="dcterms:W3CDTF">1997-11-06T01:55:55Z</dcterms:created>
  <dcterms:modified xsi:type="dcterms:W3CDTF">2002-09-26T03:10:43Z</dcterms:modified>
  <cp:category/>
  <cp:version/>
  <cp:contentType/>
  <cp:contentStatus/>
</cp:coreProperties>
</file>