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9195" windowHeight="6405" activeTab="0"/>
  </bookViews>
  <sheets>
    <sheet name="Example" sheetId="1" r:id="rId1"/>
    <sheet name="11.6" sheetId="2" r:id="rId2"/>
    <sheet name="11.8" sheetId="3" r:id="rId3"/>
    <sheet name="11.11" sheetId="4" r:id="rId4"/>
    <sheet name="11.12" sheetId="5" r:id="rId5"/>
  </sheets>
  <definedNames/>
  <calcPr fullCalcOnLoad="1"/>
</workbook>
</file>

<file path=xl/sharedStrings.xml><?xml version="1.0" encoding="utf-8"?>
<sst xmlns="http://schemas.openxmlformats.org/spreadsheetml/2006/main" count="88" uniqueCount="44">
  <si>
    <t>Groups</t>
  </si>
  <si>
    <t>Hypothesized Proportion</t>
  </si>
  <si>
    <r>
      <t>p</t>
    </r>
    <r>
      <rPr>
        <sz val="14"/>
        <rFont val="Arial"/>
        <family val="0"/>
      </rPr>
      <t>1</t>
    </r>
  </si>
  <si>
    <r>
      <t>p</t>
    </r>
    <r>
      <rPr>
        <sz val="14"/>
        <rFont val="Arial"/>
        <family val="0"/>
      </rPr>
      <t>2</t>
    </r>
  </si>
  <si>
    <r>
      <t>p</t>
    </r>
    <r>
      <rPr>
        <sz val="14"/>
        <rFont val="Arial"/>
        <family val="0"/>
      </rPr>
      <t>3</t>
    </r>
  </si>
  <si>
    <r>
      <t>p</t>
    </r>
    <r>
      <rPr>
        <sz val="14"/>
        <rFont val="Arial"/>
        <family val="0"/>
      </rPr>
      <t>4</t>
    </r>
  </si>
  <si>
    <r>
      <t>p</t>
    </r>
    <r>
      <rPr>
        <sz val="14"/>
        <rFont val="Arial"/>
        <family val="0"/>
      </rPr>
      <t>5</t>
    </r>
  </si>
  <si>
    <t>Total</t>
  </si>
  <si>
    <t>Expected Number</t>
  </si>
  <si>
    <r>
      <t>E1 = n*</t>
    </r>
    <r>
      <rPr>
        <sz val="14"/>
        <rFont val="Symbol"/>
        <family val="1"/>
      </rPr>
      <t>p</t>
    </r>
    <r>
      <rPr>
        <sz val="14"/>
        <rFont val="Arial"/>
        <family val="0"/>
      </rPr>
      <t>1</t>
    </r>
  </si>
  <si>
    <r>
      <t>E2 = n*</t>
    </r>
    <r>
      <rPr>
        <sz val="14"/>
        <rFont val="Symbol"/>
        <family val="1"/>
      </rPr>
      <t>p</t>
    </r>
    <r>
      <rPr>
        <sz val="14"/>
        <rFont val="Arial"/>
        <family val="0"/>
      </rPr>
      <t>2</t>
    </r>
  </si>
  <si>
    <r>
      <t>E3 = n*</t>
    </r>
    <r>
      <rPr>
        <sz val="14"/>
        <rFont val="Symbol"/>
        <family val="1"/>
      </rPr>
      <t>p</t>
    </r>
    <r>
      <rPr>
        <sz val="14"/>
        <rFont val="Arial"/>
        <family val="0"/>
      </rPr>
      <t>3</t>
    </r>
  </si>
  <si>
    <r>
      <t>E4 = n*</t>
    </r>
    <r>
      <rPr>
        <sz val="14"/>
        <rFont val="Symbol"/>
        <family val="1"/>
      </rPr>
      <t>p</t>
    </r>
    <r>
      <rPr>
        <sz val="14"/>
        <rFont val="Arial"/>
        <family val="0"/>
      </rPr>
      <t>4</t>
    </r>
  </si>
  <si>
    <r>
      <t>E5 = n*</t>
    </r>
    <r>
      <rPr>
        <sz val="14"/>
        <rFont val="Symbol"/>
        <family val="1"/>
      </rPr>
      <t>p</t>
    </r>
    <r>
      <rPr>
        <sz val="14"/>
        <rFont val="Arial"/>
        <family val="0"/>
      </rPr>
      <t>5</t>
    </r>
  </si>
  <si>
    <t>n</t>
  </si>
  <si>
    <t>Observed Number</t>
  </si>
  <si>
    <t>O1</t>
  </si>
  <si>
    <t>O2</t>
  </si>
  <si>
    <t>O3</t>
  </si>
  <si>
    <t>O4</t>
  </si>
  <si>
    <t>O5</t>
  </si>
  <si>
    <t>Test Stat. Cell Values</t>
  </si>
  <si>
    <t>Test Statistic</t>
  </si>
  <si>
    <t>d.f. = Number of categories - (number of parameters estimated from data) - 1</t>
  </si>
  <si>
    <t xml:space="preserve">d.f. = </t>
  </si>
  <si>
    <t>p-value =</t>
  </si>
  <si>
    <t>Alpha</t>
  </si>
  <si>
    <t>Critical value</t>
  </si>
  <si>
    <t>&lt;30</t>
  </si>
  <si>
    <t>30-39</t>
  </si>
  <si>
    <t>40-49</t>
  </si>
  <si>
    <r>
      <t>&gt;</t>
    </r>
    <r>
      <rPr>
        <sz val="14"/>
        <rFont val="Arial"/>
        <family val="0"/>
      </rPr>
      <t>50</t>
    </r>
  </si>
  <si>
    <t>Keyboard</t>
  </si>
  <si>
    <t>Pen</t>
  </si>
  <si>
    <t>Mouse</t>
  </si>
  <si>
    <t>50 = Expected Number for each outcome</t>
  </si>
  <si>
    <r>
      <t xml:space="preserve">For </t>
    </r>
    <r>
      <rPr>
        <sz val="16"/>
        <color indexed="12"/>
        <rFont val="Symbol"/>
        <family val="1"/>
      </rPr>
      <t>a</t>
    </r>
    <r>
      <rPr>
        <sz val="14"/>
        <color indexed="12"/>
        <rFont val="Arial"/>
        <family val="0"/>
      </rPr>
      <t>=.05 Critical Value =</t>
    </r>
  </si>
  <si>
    <t>Grade</t>
  </si>
  <si>
    <t>A</t>
  </si>
  <si>
    <t>B</t>
  </si>
  <si>
    <t>C</t>
  </si>
  <si>
    <t>D</t>
  </si>
  <si>
    <t>F</t>
  </si>
  <si>
    <t>= p-value using Chi-Test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</si>
</sst>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14"/>
      <name val="Arial"/>
      <family val="0"/>
    </font>
    <font>
      <sz val="14"/>
      <name val="Symbol"/>
      <family val="1"/>
    </font>
    <font>
      <sz val="8"/>
      <name val="Arial"/>
      <family val="0"/>
    </font>
    <font>
      <sz val="14"/>
      <color indexed="10"/>
      <name val="Arial"/>
      <family val="0"/>
    </font>
    <font>
      <sz val="14"/>
      <color indexed="12"/>
      <name val="Arial"/>
      <family val="0"/>
    </font>
    <font>
      <u val="single"/>
      <sz val="14"/>
      <name val="Arial"/>
      <family val="2"/>
    </font>
    <font>
      <sz val="16"/>
      <color indexed="12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0"/>
      <color indexed="8"/>
      <name val="Calibri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03375"/>
          <c:w val="0.9015"/>
          <c:h val="0.8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'11.6'!$B$5:$G$5</c:f>
              <c:numCache/>
            </c:numRef>
          </c:val>
        </c:ser>
        <c:axId val="21772674"/>
        <c:axId val="61736339"/>
      </c:barChart>
      <c:catAx>
        <c:axId val="21772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Die Outcome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36339"/>
        <c:crosses val="autoZero"/>
        <c:auto val="1"/>
        <c:lblOffset val="100"/>
        <c:tickLblSkip val="1"/>
        <c:noMultiLvlLbl val="0"/>
      </c:catAx>
      <c:valAx>
        <c:axId val="61736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726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1375"/>
          <c:y val="0.00575"/>
          <c:w val="0.965"/>
          <c:h val="0.984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'11.8'!$A$4</c:f>
              <c:strCache>
                <c:ptCount val="1"/>
                <c:pt idx="0">
                  <c:v>Expected Number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'11.8'!$B$2:$F$2</c:f>
              <c:strCache/>
            </c:strRef>
          </c:cat>
          <c:val>
            <c:numRef>
              <c:f>'11.8'!$B$4:$F$4</c:f>
              <c:numCache/>
            </c:numRef>
          </c:val>
          <c:shape val="box"/>
        </c:ser>
        <c:ser>
          <c:idx val="1"/>
          <c:order val="1"/>
          <c:tx>
            <c:strRef>
              <c:f>'11.8'!$A$5</c:f>
              <c:strCache>
                <c:ptCount val="1"/>
                <c:pt idx="0">
                  <c:v>Observed Number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'11.8'!$B$2:$F$2</c:f>
              <c:strCache/>
            </c:strRef>
          </c:cat>
          <c:val>
            <c:numRef>
              <c:f>'11.8'!$B$5:$F$5</c:f>
              <c:numCache/>
            </c:numRef>
          </c:val>
          <c:shape val="box"/>
        </c:ser>
        <c:shape val="box"/>
        <c:axId val="18756140"/>
        <c:axId val="34587533"/>
        <c:axId val="42852342"/>
      </c:bar3DChart>
      <c:catAx>
        <c:axId val="1875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87533"/>
        <c:crosses val="autoZero"/>
        <c:auto val="1"/>
        <c:lblOffset val="100"/>
        <c:tickLblSkip val="1"/>
        <c:noMultiLvlLbl val="0"/>
      </c:catAx>
      <c:valAx>
        <c:axId val="345875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56140"/>
        <c:crossesAt val="1"/>
        <c:crossBetween val="between"/>
        <c:dispUnits/>
      </c:valAx>
      <c:serAx>
        <c:axId val="42852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8753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"/>
          <c:y val="0.00725"/>
          <c:w val="0.2595"/>
          <c:h val="0.16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3625"/>
          <c:w val="0.92325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'11.11'!$A$4</c:f>
              <c:strCache>
                <c:ptCount val="1"/>
                <c:pt idx="0">
                  <c:v>Expected Number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'11.11'!$B$2:$E$2</c:f>
              <c:strCache/>
            </c:strRef>
          </c:cat>
          <c:val>
            <c:numRef>
              <c:f>'11.11'!$B$4:$E$4</c:f>
              <c:numCache/>
            </c:numRef>
          </c:val>
          <c:smooth val="0"/>
        </c:ser>
        <c:ser>
          <c:idx val="1"/>
          <c:order val="1"/>
          <c:tx>
            <c:strRef>
              <c:f>'11.11'!$A$5</c:f>
              <c:strCache>
                <c:ptCount val="1"/>
                <c:pt idx="0">
                  <c:v>Observed Number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'11.11'!$B$2:$E$2</c:f>
              <c:strCache/>
            </c:strRef>
          </c:cat>
          <c:val>
            <c:numRef>
              <c:f>'11.11'!$B$5:$E$5</c:f>
              <c:numCache/>
            </c:numRef>
          </c:val>
          <c:smooth val="0"/>
        </c:ser>
        <c:marker val="1"/>
        <c:axId val="50126759"/>
        <c:axId val="48487648"/>
      </c:lineChart>
      <c:catAx>
        <c:axId val="50126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87648"/>
        <c:crosses val="autoZero"/>
        <c:auto val="1"/>
        <c:lblOffset val="100"/>
        <c:tickLblSkip val="1"/>
        <c:noMultiLvlLbl val="0"/>
      </c:catAx>
      <c:valAx>
        <c:axId val="484876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26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35"/>
          <c:y val="0"/>
          <c:w val="0.32425"/>
          <c:h val="0.1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275"/>
          <c:y val="0.03625"/>
          <c:w val="0.95475"/>
          <c:h val="0.92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'11.12'!$A$4</c:f>
              <c:strCache>
                <c:ptCount val="1"/>
                <c:pt idx="0">
                  <c:v>Expected Number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'11.12'!$B$2:$D$2</c:f>
              <c:strCache/>
            </c:strRef>
          </c:cat>
          <c:val>
            <c:numRef>
              <c:f>'11.12'!$B$4:$D$4</c:f>
              <c:numCache/>
            </c:numRef>
          </c:val>
          <c:shape val="box"/>
        </c:ser>
        <c:ser>
          <c:idx val="1"/>
          <c:order val="1"/>
          <c:tx>
            <c:strRef>
              <c:f>'11.12'!$A$5</c:f>
              <c:strCache>
                <c:ptCount val="1"/>
                <c:pt idx="0">
                  <c:v>Observed Number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'11.12'!$B$2:$D$2</c:f>
              <c:strCache/>
            </c:strRef>
          </c:cat>
          <c:val>
            <c:numRef>
              <c:f>'11.12'!$B$5:$D$5</c:f>
              <c:numCache/>
            </c:numRef>
          </c:val>
          <c:shape val="box"/>
        </c:ser>
        <c:shape val="box"/>
        <c:axId val="33735649"/>
        <c:axId val="35185386"/>
        <c:axId val="48233019"/>
      </c:bar3DChart>
      <c:catAx>
        <c:axId val="33735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185386"/>
        <c:crosses val="autoZero"/>
        <c:auto val="1"/>
        <c:lblOffset val="100"/>
        <c:tickLblSkip val="1"/>
        <c:noMultiLvlLbl val="0"/>
      </c:catAx>
      <c:valAx>
        <c:axId val="351853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35649"/>
        <c:crossesAt val="1"/>
        <c:crossBetween val="between"/>
        <c:dispUnits/>
      </c:valAx>
      <c:serAx>
        <c:axId val="48233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18538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13</xdr:row>
      <xdr:rowOff>0</xdr:rowOff>
    </xdr:from>
    <xdr:to>
      <xdr:col>7</xdr:col>
      <xdr:colOff>561975</xdr:colOff>
      <xdr:row>24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2838450"/>
          <a:ext cx="4514850" cy="2581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0.1295</cdr:x>
      <cdr:y>0.2725</cdr:y>
    </cdr:from>
    <cdr:to>
      <cdr:x>1</cdr:x>
      <cdr:y>0.2725</cdr:y>
    </cdr:to>
    <cdr:sp>
      <cdr:nvSpPr>
        <cdr:cNvPr id="1" name="Line 1"/>
        <cdr:cNvSpPr>
          <a:spLocks/>
        </cdr:cNvSpPr>
      </cdr:nvSpPr>
      <cdr:spPr>
        <a:xfrm>
          <a:off x="590550" y="609600"/>
          <a:ext cx="402907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10</xdr:row>
      <xdr:rowOff>219075</xdr:rowOff>
    </xdr:from>
    <xdr:to>
      <xdr:col>4</xdr:col>
      <xdr:colOff>9525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95250" y="2505075"/>
        <a:ext cx="462915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66675</xdr:rowOff>
    </xdr:from>
    <xdr:to>
      <xdr:col>5</xdr:col>
      <xdr:colOff>57150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9525" y="2514600"/>
        <a:ext cx="46005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342900</xdr:colOff>
      <xdr:row>6</xdr:row>
      <xdr:rowOff>47625</xdr:rowOff>
    </xdr:from>
    <xdr:to>
      <xdr:col>15</xdr:col>
      <xdr:colOff>209550</xdr:colOff>
      <xdr:row>20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1352550"/>
          <a:ext cx="5476875" cy="2686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19050</xdr:rowOff>
    </xdr:from>
    <xdr:to>
      <xdr:col>3</xdr:col>
      <xdr:colOff>457200</xdr:colOff>
      <xdr:row>22</xdr:row>
      <xdr:rowOff>152400</xdr:rowOff>
    </xdr:to>
    <xdr:graphicFrame>
      <xdr:nvGraphicFramePr>
        <xdr:cNvPr id="1" name="Chart 37"/>
        <xdr:cNvGraphicFramePr/>
      </xdr:nvGraphicFramePr>
      <xdr:xfrm>
        <a:off x="19050" y="2533650"/>
        <a:ext cx="42862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19050</xdr:rowOff>
    </xdr:from>
    <xdr:to>
      <xdr:col>3</xdr:col>
      <xdr:colOff>447675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9525" y="2533650"/>
        <a:ext cx="42862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6" sqref="A6"/>
    </sheetView>
  </sheetViews>
  <sheetFormatPr defaultColWidth="12.00390625" defaultRowHeight="12.75"/>
  <cols>
    <col min="1" max="1" width="31.7109375" style="1" bestFit="1" customWidth="1"/>
    <col min="2" max="6" width="13.00390625" style="1" customWidth="1"/>
    <col min="7" max="7" width="7.28125" style="2" bestFit="1" customWidth="1"/>
    <col min="8" max="16384" width="12.00390625" style="1" customWidth="1"/>
  </cols>
  <sheetData>
    <row r="1" ht="18">
      <c r="E1" s="5"/>
    </row>
    <row r="2" spans="1:7" ht="18">
      <c r="A2" s="1" t="s">
        <v>0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 t="s">
        <v>7</v>
      </c>
    </row>
    <row r="3" spans="1:7" ht="18">
      <c r="A3" s="1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>
        <v>1</v>
      </c>
    </row>
    <row r="4" spans="1:7" ht="18">
      <c r="A4" s="1" t="s">
        <v>8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  <c r="G4" s="2" t="s">
        <v>14</v>
      </c>
    </row>
    <row r="5" spans="1:7" ht="18">
      <c r="A5" s="1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14</v>
      </c>
    </row>
    <row r="7" spans="1:7" ht="18">
      <c r="A7" s="1" t="s">
        <v>8</v>
      </c>
      <c r="B7" s="2">
        <v>10</v>
      </c>
      <c r="C7" s="2">
        <v>10</v>
      </c>
      <c r="D7" s="2">
        <v>10</v>
      </c>
      <c r="E7" s="2">
        <v>10</v>
      </c>
      <c r="F7" s="2">
        <v>10</v>
      </c>
      <c r="G7" s="2">
        <f>SUM(B7:F7)</f>
        <v>50</v>
      </c>
    </row>
    <row r="8" spans="1:7" ht="18">
      <c r="A8" s="1" t="s">
        <v>15</v>
      </c>
      <c r="B8" s="2">
        <v>13</v>
      </c>
      <c r="C8" s="2">
        <v>2</v>
      </c>
      <c r="D8" s="2">
        <v>8</v>
      </c>
      <c r="E8" s="2">
        <v>10</v>
      </c>
      <c r="F8" s="2">
        <f>50-SUM(B8:E8)</f>
        <v>17</v>
      </c>
      <c r="G8" s="2">
        <f>SUM(B8:F8)</f>
        <v>50</v>
      </c>
    </row>
    <row r="10" spans="1:6" ht="18">
      <c r="A10" s="1" t="s">
        <v>21</v>
      </c>
      <c r="B10" s="2">
        <f>(B8-B7)^2/B7</f>
        <v>0.9</v>
      </c>
      <c r="C10" s="2">
        <f>(C8-C7)^2/C7</f>
        <v>6.4</v>
      </c>
      <c r="D10" s="2">
        <f>(D8-D7)^2/D7</f>
        <v>0.4</v>
      </c>
      <c r="E10" s="2">
        <f>(E8-E7)^2/E7</f>
        <v>0</v>
      </c>
      <c r="F10" s="2">
        <f>(F8-F7)^2/F7</f>
        <v>4.9</v>
      </c>
    </row>
    <row r="11" spans="1:6" ht="18">
      <c r="A11" s="1" t="s">
        <v>22</v>
      </c>
      <c r="B11" s="6">
        <f>SUM(B10:F10)</f>
        <v>12.600000000000001</v>
      </c>
      <c r="C11" s="2"/>
      <c r="D11" s="2"/>
      <c r="E11" s="2"/>
      <c r="F11" s="2"/>
    </row>
    <row r="12" ht="18"/>
    <row r="13" ht="18">
      <c r="A13" s="1" t="s">
        <v>23</v>
      </c>
    </row>
    <row r="14" spans="1:2" ht="18">
      <c r="A14" s="4" t="s">
        <v>24</v>
      </c>
      <c r="B14" s="5">
        <v>4</v>
      </c>
    </row>
    <row r="15" spans="1:2" ht="18">
      <c r="A15" s="4" t="s">
        <v>25</v>
      </c>
      <c r="B15" s="7">
        <f>CHIDIST(B11,4)</f>
        <v>0.01340502487346073</v>
      </c>
    </row>
    <row r="16" spans="1:2" ht="21.75">
      <c r="A16" s="12" t="s">
        <v>36</v>
      </c>
      <c r="B16" s="13">
        <f>CHIINV(0.05,4)</f>
        <v>9.487729036988851</v>
      </c>
    </row>
    <row r="17" ht="18"/>
    <row r="18" ht="18"/>
    <row r="19" ht="18"/>
    <row r="20" ht="18"/>
    <row r="21" ht="18"/>
    <row r="22" ht="18"/>
    <row r="23" ht="18"/>
    <row r="24" ht="18"/>
  </sheetData>
  <sheetProtection/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3" shapeId="3962115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"/>
    </sheetView>
  </sheetViews>
  <sheetFormatPr defaultColWidth="12.00390625" defaultRowHeight="12.75"/>
  <cols>
    <col min="1" max="1" width="31.7109375" style="1" bestFit="1" customWidth="1"/>
    <col min="2" max="5" width="13.00390625" style="1" customWidth="1"/>
    <col min="6" max="6" width="12.8515625" style="1" customWidth="1"/>
    <col min="7" max="7" width="12.8515625" style="2" customWidth="1"/>
    <col min="8" max="16384" width="12.00390625" style="1" customWidth="1"/>
  </cols>
  <sheetData>
    <row r="1" ht="18">
      <c r="E1" s="5"/>
    </row>
    <row r="2" spans="1:8" ht="18">
      <c r="A2" s="1" t="s">
        <v>0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 t="s">
        <v>7</v>
      </c>
    </row>
    <row r="3" spans="1:8" ht="18">
      <c r="A3" s="1" t="s">
        <v>1</v>
      </c>
      <c r="B3" s="3">
        <f aca="true" t="shared" si="0" ref="B3:G3">1/6</f>
        <v>0.16666666666666666</v>
      </c>
      <c r="C3" s="3">
        <f t="shared" si="0"/>
        <v>0.16666666666666666</v>
      </c>
      <c r="D3" s="3">
        <f t="shared" si="0"/>
        <v>0.16666666666666666</v>
      </c>
      <c r="E3" s="3">
        <f t="shared" si="0"/>
        <v>0.16666666666666666</v>
      </c>
      <c r="F3" s="3">
        <f t="shared" si="0"/>
        <v>0.16666666666666666</v>
      </c>
      <c r="G3" s="3">
        <f t="shared" si="0"/>
        <v>0.16666666666666666</v>
      </c>
      <c r="H3" s="2">
        <f>SUM(B3:G3)</f>
        <v>0.9999999999999999</v>
      </c>
    </row>
    <row r="4" spans="1:8" ht="18">
      <c r="A4" s="1" t="s">
        <v>8</v>
      </c>
      <c r="B4" s="2">
        <f aca="true" t="shared" si="1" ref="B4:G4">$H$4*B3</f>
        <v>50</v>
      </c>
      <c r="C4" s="2">
        <f t="shared" si="1"/>
        <v>50</v>
      </c>
      <c r="D4" s="2">
        <f t="shared" si="1"/>
        <v>50</v>
      </c>
      <c r="E4" s="2">
        <f t="shared" si="1"/>
        <v>50</v>
      </c>
      <c r="F4" s="2">
        <f t="shared" si="1"/>
        <v>50</v>
      </c>
      <c r="G4" s="2">
        <f t="shared" si="1"/>
        <v>50</v>
      </c>
      <c r="H4" s="2">
        <v>300</v>
      </c>
    </row>
    <row r="5" spans="1:8" ht="18">
      <c r="A5" s="1" t="s">
        <v>15</v>
      </c>
      <c r="B5" s="2">
        <v>45</v>
      </c>
      <c r="C5" s="2">
        <v>56</v>
      </c>
      <c r="D5" s="2">
        <v>52</v>
      </c>
      <c r="E5" s="2">
        <v>46</v>
      </c>
      <c r="F5" s="2">
        <v>42</v>
      </c>
      <c r="G5" s="2">
        <v>59</v>
      </c>
      <c r="H5" s="2">
        <f>SUM(B5:G5)</f>
        <v>300</v>
      </c>
    </row>
    <row r="6" spans="7:8" ht="18">
      <c r="G6" s="1"/>
      <c r="H6" s="2"/>
    </row>
    <row r="7" spans="1:8" ht="18">
      <c r="A7" s="1" t="s">
        <v>21</v>
      </c>
      <c r="B7" s="2">
        <f aca="true" t="shared" si="2" ref="B7:G7">(B5-B4)^2/B4</f>
        <v>0.5</v>
      </c>
      <c r="C7" s="2">
        <f t="shared" si="2"/>
        <v>0.72</v>
      </c>
      <c r="D7" s="2">
        <f t="shared" si="2"/>
        <v>0.08</v>
      </c>
      <c r="E7" s="2">
        <f t="shared" si="2"/>
        <v>0.32</v>
      </c>
      <c r="F7" s="2">
        <f t="shared" si="2"/>
        <v>1.28</v>
      </c>
      <c r="G7" s="2">
        <f t="shared" si="2"/>
        <v>1.62</v>
      </c>
      <c r="H7" s="2"/>
    </row>
    <row r="8" spans="1:8" ht="18">
      <c r="A8" s="1" t="s">
        <v>22</v>
      </c>
      <c r="B8" s="6">
        <f>SUM(B7:G7)</f>
        <v>4.5200000000000005</v>
      </c>
      <c r="C8" s="2"/>
      <c r="D8" s="2"/>
      <c r="E8" s="2"/>
      <c r="F8" s="2"/>
      <c r="G8" s="1"/>
      <c r="H8" s="2"/>
    </row>
    <row r="9" spans="1:8" ht="18">
      <c r="A9" s="4" t="s">
        <v>24</v>
      </c>
      <c r="B9" s="5">
        <v>5</v>
      </c>
      <c r="D9" s="1">
        <f>CHIINV(D10,B9)</f>
        <v>9.23635693816708</v>
      </c>
      <c r="E9" s="1" t="s">
        <v>27</v>
      </c>
      <c r="G9" s="1"/>
      <c r="H9" s="2"/>
    </row>
    <row r="10" spans="1:8" ht="18">
      <c r="A10" s="4" t="s">
        <v>25</v>
      </c>
      <c r="B10" s="7">
        <f>CHIDIST(B8,B9)</f>
        <v>0.4772119818057792</v>
      </c>
      <c r="D10" s="1">
        <v>0.1</v>
      </c>
      <c r="E10" s="1" t="s">
        <v>26</v>
      </c>
      <c r="G10" s="1"/>
      <c r="H10" s="2"/>
    </row>
    <row r="11" spans="3:8" ht="18">
      <c r="C11" s="8" t="str">
        <f>IF(B10&lt;D10,"Reject Null Hypothesis that these are the true proportions","Accept the Null Hypothesis that these are the true proportions")</f>
        <v>Accept the Null Hypothesis that these are the true proportions</v>
      </c>
      <c r="G11" s="1"/>
      <c r="H11" s="2"/>
    </row>
    <row r="12" spans="7:8" ht="18">
      <c r="G12" s="1"/>
      <c r="H12" s="2"/>
    </row>
    <row r="13" spans="7:8" ht="18">
      <c r="G13" s="1"/>
      <c r="H13" s="2"/>
    </row>
    <row r="15" ht="18">
      <c r="E15" s="11" t="s">
        <v>35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31.7109375" style="0" bestFit="1" customWidth="1"/>
    <col min="7" max="7" width="11.00390625" style="0" customWidth="1"/>
  </cols>
  <sheetData>
    <row r="2" spans="1:7" s="1" customFormat="1" ht="18">
      <c r="A2" s="1" t="s">
        <v>37</v>
      </c>
      <c r="B2" s="2" t="s">
        <v>38</v>
      </c>
      <c r="C2" s="2" t="s">
        <v>39</v>
      </c>
      <c r="D2" s="2" t="s">
        <v>40</v>
      </c>
      <c r="E2" s="2" t="s">
        <v>41</v>
      </c>
      <c r="F2" s="2" t="s">
        <v>42</v>
      </c>
      <c r="G2" s="2" t="s">
        <v>7</v>
      </c>
    </row>
    <row r="3" spans="1:7" s="1" customFormat="1" ht="18">
      <c r="A3" s="1" t="s">
        <v>1</v>
      </c>
      <c r="B3" s="10">
        <v>0.15</v>
      </c>
      <c r="C3" s="10">
        <v>0.2</v>
      </c>
      <c r="D3" s="10">
        <v>0.4</v>
      </c>
      <c r="E3" s="10">
        <v>0.15</v>
      </c>
      <c r="F3" s="10">
        <v>0.1</v>
      </c>
      <c r="G3" s="2">
        <f>SUM(B3:F3)</f>
        <v>1</v>
      </c>
    </row>
    <row r="4" spans="1:7" s="1" customFormat="1" ht="18">
      <c r="A4" s="1" t="s">
        <v>8</v>
      </c>
      <c r="B4" s="2">
        <f>$G$4*B3</f>
        <v>15</v>
      </c>
      <c r="C4" s="2">
        <f>$G$4*C3</f>
        <v>20</v>
      </c>
      <c r="D4" s="2">
        <f>$G$4*D3</f>
        <v>40</v>
      </c>
      <c r="E4" s="2">
        <f>$G$4*E3</f>
        <v>15</v>
      </c>
      <c r="F4" s="2">
        <f>$G$4*F3</f>
        <v>10</v>
      </c>
      <c r="G4" s="2">
        <v>100</v>
      </c>
    </row>
    <row r="5" spans="1:7" s="1" customFormat="1" ht="18">
      <c r="A5" s="1" t="s">
        <v>15</v>
      </c>
      <c r="B5" s="2">
        <v>9</v>
      </c>
      <c r="C5" s="2">
        <v>16</v>
      </c>
      <c r="D5" s="2">
        <v>48</v>
      </c>
      <c r="E5" s="2">
        <v>12</v>
      </c>
      <c r="F5" s="2">
        <v>15</v>
      </c>
      <c r="G5" s="2">
        <f>SUM(B5:F5)</f>
        <v>100</v>
      </c>
    </row>
    <row r="6" spans="7:8" s="1" customFormat="1" ht="18">
      <c r="G6" s="2">
        <f>CHITEST(B5:F5,B4:F4)</f>
        <v>0.09531077379633986</v>
      </c>
      <c r="H6" s="14" t="s">
        <v>43</v>
      </c>
    </row>
    <row r="7" spans="1:7" s="1" customFormat="1" ht="18">
      <c r="A7" s="1" t="s">
        <v>21</v>
      </c>
      <c r="B7" s="2">
        <f>(B5-B4)^2/B4</f>
        <v>2.4</v>
      </c>
      <c r="C7" s="2">
        <f>(C5-C4)^2/C4</f>
        <v>0.8</v>
      </c>
      <c r="D7" s="2">
        <f>(D5-D4)^2/D4</f>
        <v>1.6</v>
      </c>
      <c r="E7" s="2">
        <f>(E5-E4)^2/E4</f>
        <v>0.6</v>
      </c>
      <c r="F7" s="2">
        <f>(F5-F4)^2/F4</f>
        <v>2.5</v>
      </c>
      <c r="G7" s="2"/>
    </row>
    <row r="8" spans="1:5" ht="18">
      <c r="A8" s="1" t="s">
        <v>22</v>
      </c>
      <c r="B8" s="6">
        <f>SUM(B7:F7)</f>
        <v>7.9</v>
      </c>
      <c r="C8" s="2"/>
      <c r="D8" s="2"/>
      <c r="E8" s="2"/>
    </row>
    <row r="9" spans="1:5" ht="18">
      <c r="A9" s="4" t="s">
        <v>24</v>
      </c>
      <c r="B9" s="5">
        <v>4</v>
      </c>
      <c r="C9" s="1"/>
      <c r="D9" s="1">
        <f>CHIINV(D10,B9)</f>
        <v>7.779440339950494</v>
      </c>
      <c r="E9" s="1" t="s">
        <v>27</v>
      </c>
    </row>
    <row r="10" spans="1:5" ht="18">
      <c r="A10" s="4" t="s">
        <v>25</v>
      </c>
      <c r="B10" s="7">
        <f>CHIDIST(B8,B9)</f>
        <v>0.09531077379633986</v>
      </c>
      <c r="C10" s="1"/>
      <c r="D10" s="1">
        <v>0.1</v>
      </c>
      <c r="E10" s="1" t="s">
        <v>26</v>
      </c>
    </row>
    <row r="11" spans="1:5" ht="18">
      <c r="A11" s="1"/>
      <c r="B11" s="1"/>
      <c r="C11" s="8" t="str">
        <f>IF(B10&lt;D10,"Reject Null Hypothesis that these are the true proportions","Accept the Null Hypothesis that these are the true proportions")</f>
        <v>Reject Null Hypothesis that these are the true proportions</v>
      </c>
      <c r="D11" s="1"/>
      <c r="E11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8" sqref="A8:E11"/>
    </sheetView>
  </sheetViews>
  <sheetFormatPr defaultColWidth="12.00390625" defaultRowHeight="12.75"/>
  <cols>
    <col min="1" max="1" width="31.7109375" style="1" bestFit="1" customWidth="1"/>
    <col min="2" max="5" width="13.00390625" style="1" customWidth="1"/>
    <col min="6" max="6" width="12.8515625" style="1" customWidth="1"/>
    <col min="7" max="7" width="12.8515625" style="2" customWidth="1"/>
    <col min="8" max="16384" width="12.00390625" style="1" customWidth="1"/>
  </cols>
  <sheetData>
    <row r="1" ht="18">
      <c r="E1" s="5"/>
    </row>
    <row r="2" spans="1:6" ht="18">
      <c r="A2" s="1" t="s">
        <v>0</v>
      </c>
      <c r="B2" s="2" t="s">
        <v>28</v>
      </c>
      <c r="C2" s="2" t="s">
        <v>29</v>
      </c>
      <c r="D2" s="2" t="s">
        <v>30</v>
      </c>
      <c r="E2" s="9" t="s">
        <v>31</v>
      </c>
      <c r="F2" s="2" t="s">
        <v>7</v>
      </c>
    </row>
    <row r="3" spans="1:7" ht="18">
      <c r="A3" s="1" t="s">
        <v>1</v>
      </c>
      <c r="B3" s="10">
        <v>0.1</v>
      </c>
      <c r="C3" s="10">
        <v>0.45</v>
      </c>
      <c r="D3" s="10">
        <v>0.37</v>
      </c>
      <c r="E3" s="10">
        <v>0.08</v>
      </c>
      <c r="F3" s="2">
        <f>SUM(B3:G3)</f>
        <v>1</v>
      </c>
      <c r="G3" s="3"/>
    </row>
    <row r="4" spans="1:6" ht="18">
      <c r="A4" s="1" t="s">
        <v>8</v>
      </c>
      <c r="B4" s="2">
        <f>$F$4*B3</f>
        <v>12.4</v>
      </c>
      <c r="C4" s="2">
        <f>$F$4*C3</f>
        <v>55.800000000000004</v>
      </c>
      <c r="D4" s="2">
        <f>$F$4*D3</f>
        <v>45.88</v>
      </c>
      <c r="E4" s="2">
        <f>$F$4*E3</f>
        <v>9.92</v>
      </c>
      <c r="F4" s="2">
        <v>124</v>
      </c>
    </row>
    <row r="5" spans="1:6" ht="18">
      <c r="A5" s="1" t="s">
        <v>15</v>
      </c>
      <c r="B5" s="2">
        <v>7</v>
      </c>
      <c r="C5" s="2">
        <v>48</v>
      </c>
      <c r="D5" s="2">
        <v>56</v>
      </c>
      <c r="E5" s="2">
        <v>13</v>
      </c>
      <c r="F5" s="2">
        <f>SUM(B5:E5)</f>
        <v>124</v>
      </c>
    </row>
    <row r="6" spans="7:8" ht="18">
      <c r="G6" s="1"/>
      <c r="H6" s="2"/>
    </row>
    <row r="7" spans="1:8" ht="18">
      <c r="A7" s="1" t="s">
        <v>21</v>
      </c>
      <c r="B7" s="2">
        <f>(B5-B4)^2/B4</f>
        <v>2.351612903225807</v>
      </c>
      <c r="C7" s="2">
        <f>(C5-C4)^2/C4</f>
        <v>1.0903225806451624</v>
      </c>
      <c r="D7" s="2">
        <f>(D5-D4)^2/D4</f>
        <v>2.232223190932867</v>
      </c>
      <c r="E7" s="2">
        <f>(E5-E4)^2/E4</f>
        <v>0.9562903225806452</v>
      </c>
      <c r="F7" s="2"/>
      <c r="H7" s="2"/>
    </row>
    <row r="8" spans="1:8" ht="18">
      <c r="A8" s="1" t="s">
        <v>22</v>
      </c>
      <c r="B8" s="6">
        <f>SUM(B7:E7)</f>
        <v>6.630448997384481</v>
      </c>
      <c r="C8" s="2"/>
      <c r="D8" s="2"/>
      <c r="E8" s="2"/>
      <c r="F8" s="2"/>
      <c r="G8" s="1"/>
      <c r="H8" s="2"/>
    </row>
    <row r="9" spans="1:8" ht="18">
      <c r="A9" s="4" t="s">
        <v>24</v>
      </c>
      <c r="B9" s="5">
        <v>3</v>
      </c>
      <c r="D9" s="1">
        <f>CHIINV(D10,B9)</f>
        <v>6.251388456904058</v>
      </c>
      <c r="E9" s="1" t="s">
        <v>27</v>
      </c>
      <c r="G9" s="1"/>
      <c r="H9" s="2"/>
    </row>
    <row r="10" spans="1:8" ht="18">
      <c r="A10" s="4" t="s">
        <v>25</v>
      </c>
      <c r="B10" s="7">
        <f>CHIDIST(B8,B9)</f>
        <v>0.08465746664401229</v>
      </c>
      <c r="D10" s="1">
        <v>0.1</v>
      </c>
      <c r="E10" s="1" t="s">
        <v>26</v>
      </c>
      <c r="G10" s="1"/>
      <c r="H10" s="2"/>
    </row>
    <row r="11" spans="3:8" ht="18">
      <c r="C11" s="8" t="str">
        <f>IF(B10&lt;D10,"Reject Null Hypothesis that these are the true proportions","Accept the Null Hypothesis that these are the true proportions")</f>
        <v>Reject Null Hypothesis that these are the true proportions</v>
      </c>
      <c r="G11" s="1"/>
      <c r="H11" s="2"/>
    </row>
    <row r="12" spans="7:8" ht="18">
      <c r="G12" s="1"/>
      <c r="H12" s="2"/>
    </row>
    <row r="13" spans="7:8" ht="18">
      <c r="G13" s="1"/>
      <c r="H13" s="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D9" sqref="D9"/>
    </sheetView>
  </sheetViews>
  <sheetFormatPr defaultColWidth="12.00390625" defaultRowHeight="12.75"/>
  <cols>
    <col min="1" max="1" width="31.7109375" style="1" bestFit="1" customWidth="1"/>
    <col min="2" max="5" width="13.00390625" style="1" customWidth="1"/>
    <col min="6" max="6" width="12.8515625" style="1" customWidth="1"/>
    <col min="7" max="7" width="12.8515625" style="2" customWidth="1"/>
    <col min="8" max="16384" width="12.00390625" style="1" customWidth="1"/>
  </cols>
  <sheetData>
    <row r="1" ht="18">
      <c r="E1" s="5"/>
    </row>
    <row r="2" spans="1:6" ht="18">
      <c r="A2" s="1" t="s">
        <v>0</v>
      </c>
      <c r="B2" s="2" t="s">
        <v>32</v>
      </c>
      <c r="C2" s="2" t="s">
        <v>33</v>
      </c>
      <c r="D2" s="2" t="s">
        <v>34</v>
      </c>
      <c r="E2" s="2" t="s">
        <v>7</v>
      </c>
      <c r="F2" s="2"/>
    </row>
    <row r="3" spans="1:7" ht="18">
      <c r="A3" s="1" t="s">
        <v>1</v>
      </c>
      <c r="B3" s="3">
        <f>1/3</f>
        <v>0.3333333333333333</v>
      </c>
      <c r="C3" s="3">
        <f>1/3</f>
        <v>0.3333333333333333</v>
      </c>
      <c r="D3" s="3">
        <f>1/3</f>
        <v>0.3333333333333333</v>
      </c>
      <c r="E3" s="2">
        <f>SUM(B3:D3)</f>
        <v>1</v>
      </c>
      <c r="F3" s="3"/>
      <c r="G3" s="3"/>
    </row>
    <row r="4" spans="1:6" ht="18">
      <c r="A4" s="1" t="s">
        <v>8</v>
      </c>
      <c r="B4" s="2">
        <f>$E$4*B3</f>
        <v>21</v>
      </c>
      <c r="C4" s="2">
        <f>$E$4*C3</f>
        <v>21</v>
      </c>
      <c r="D4" s="2">
        <f>$E$4*D3</f>
        <v>21</v>
      </c>
      <c r="E4" s="2">
        <v>63</v>
      </c>
      <c r="F4" s="2"/>
    </row>
    <row r="5" spans="1:6" ht="18">
      <c r="A5" s="1" t="s">
        <v>15</v>
      </c>
      <c r="B5" s="2">
        <v>21</v>
      </c>
      <c r="C5" s="2">
        <v>8</v>
      </c>
      <c r="D5" s="2">
        <v>34</v>
      </c>
      <c r="E5" s="2">
        <f>SUM(B5:D5)</f>
        <v>63</v>
      </c>
      <c r="F5" s="2"/>
    </row>
    <row r="6" spans="7:8" ht="18">
      <c r="G6" s="1"/>
      <c r="H6" s="2"/>
    </row>
    <row r="7" spans="1:8" ht="18">
      <c r="A7" s="1" t="s">
        <v>21</v>
      </c>
      <c r="B7" s="2">
        <f>(B5-B4)^2/B4</f>
        <v>0</v>
      </c>
      <c r="C7" s="2">
        <f>(C5-C4)^2/C4</f>
        <v>8.047619047619047</v>
      </c>
      <c r="D7" s="2">
        <f>(D5-D4)^2/D4</f>
        <v>8.047619047619047</v>
      </c>
      <c r="E7" s="2"/>
      <c r="F7" s="2"/>
      <c r="H7" s="2"/>
    </row>
    <row r="8" spans="1:8" ht="18">
      <c r="A8" s="1" t="s">
        <v>22</v>
      </c>
      <c r="B8" s="6">
        <f>SUM(B7:D7)</f>
        <v>16.095238095238095</v>
      </c>
      <c r="C8" s="2"/>
      <c r="D8" s="2"/>
      <c r="E8" s="2"/>
      <c r="F8" s="2"/>
      <c r="G8" s="1"/>
      <c r="H8" s="2"/>
    </row>
    <row r="9" spans="1:8" ht="18">
      <c r="A9" s="4" t="s">
        <v>24</v>
      </c>
      <c r="B9" s="5">
        <v>2</v>
      </c>
      <c r="D9" s="1">
        <f>CHIINV(D10,B9)</f>
        <v>4.605170186071522</v>
      </c>
      <c r="E9" s="1" t="s">
        <v>27</v>
      </c>
      <c r="G9" s="1"/>
      <c r="H9" s="2"/>
    </row>
    <row r="10" spans="1:8" ht="18">
      <c r="A10" s="4" t="s">
        <v>25</v>
      </c>
      <c r="B10" s="7">
        <f>CHIDIST(B8,B9)</f>
        <v>0.00031986259417882395</v>
      </c>
      <c r="D10" s="1">
        <v>0.1</v>
      </c>
      <c r="E10" s="1" t="s">
        <v>26</v>
      </c>
      <c r="G10" s="1"/>
      <c r="H10" s="2"/>
    </row>
    <row r="11" spans="3:8" ht="18">
      <c r="C11" s="8" t="str">
        <f>IF(B10&lt;D10,"Reject Null Hypothesis that these are the true proportions","Accept the Null Hypothesis that these are the true proportions")</f>
        <v>Reject Null Hypothesis that these are the true proportions</v>
      </c>
      <c r="G11" s="1"/>
      <c r="H11" s="2"/>
    </row>
    <row r="12" spans="7:8" ht="18">
      <c r="G12" s="1"/>
      <c r="H12" s="2"/>
    </row>
    <row r="13" spans="7:8" ht="18">
      <c r="G13" s="1"/>
      <c r="H13" s="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Commonwealth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faculty</dc:creator>
  <cp:keywords/>
  <dc:description/>
  <cp:lastModifiedBy>School of Business</cp:lastModifiedBy>
  <dcterms:created xsi:type="dcterms:W3CDTF">2003-03-03T22:56:35Z</dcterms:created>
  <dcterms:modified xsi:type="dcterms:W3CDTF">2007-11-05T03:10:36Z</dcterms:modified>
  <cp:category/>
  <cp:version/>
  <cp:contentType/>
  <cp:contentStatus/>
</cp:coreProperties>
</file>