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0"/>
  </bookViews>
  <sheets>
    <sheet name="Intro" sheetId="1" r:id="rId1"/>
    <sheet name="No Constraint" sheetId="2" r:id="rId2"/>
    <sheet name="LP Min 2 Var" sheetId="3" r:id="rId3"/>
    <sheet name="LP Max 3 Var" sheetId="4" r:id="rId4"/>
  </sheets>
  <definedNames>
    <definedName name="solver_adj" localSheetId="3" hidden="1">'LP Max 3 Var'!$A$10:$A$12</definedName>
    <definedName name="solver_adj" localSheetId="2" hidden="1">'LP Min 2 Var'!$B$6,'LP Min 2 Var'!$C$6</definedName>
    <definedName name="solver_adj" localSheetId="1" hidden="1">'No Constraint'!$A$2</definedName>
    <definedName name="solver_cvg" localSheetId="3" hidden="1">0.0001</definedName>
    <definedName name="solver_cvg" localSheetId="2" hidden="1">0.0001</definedName>
    <definedName name="solver_cvg" localSheetId="1" hidden="1">0.0001</definedName>
    <definedName name="solver_drv" localSheetId="3" hidden="1">1</definedName>
    <definedName name="solver_drv" localSheetId="2" hidden="1">1</definedName>
    <definedName name="solver_drv" localSheetId="1" hidden="1">1</definedName>
    <definedName name="solver_est" localSheetId="3" hidden="1">1</definedName>
    <definedName name="solver_est" localSheetId="2" hidden="1">1</definedName>
    <definedName name="solver_est" localSheetId="1" hidden="1">1</definedName>
    <definedName name="solver_itr" localSheetId="3" hidden="1">100</definedName>
    <definedName name="solver_itr" localSheetId="2" hidden="1">100</definedName>
    <definedName name="solver_itr" localSheetId="1" hidden="1">100</definedName>
    <definedName name="solver_lhs1" localSheetId="3" hidden="1">'LP Max 3 Var'!$D$14:$G$14</definedName>
    <definedName name="solver_lhs1" localSheetId="2" hidden="1">'LP Min 2 Var'!$B$6:$C$6</definedName>
    <definedName name="solver_lhs2" localSheetId="3" hidden="1">'LP Max 3 Var'!$A$10:$A$12</definedName>
    <definedName name="solver_lhs2" localSheetId="2" hidden="1">'LP Min 2 Var'!$E$10</definedName>
    <definedName name="solver_lhs3" localSheetId="3" hidden="1">'LP Max 3 Var'!$A$10:$A$12</definedName>
    <definedName name="solver_lhs3" localSheetId="2" hidden="1">'LP Min 2 Var'!$G$11</definedName>
    <definedName name="solver_lin" localSheetId="3" hidden="1">1</definedName>
    <definedName name="solver_lin" localSheetId="2" hidden="1">2</definedName>
    <definedName name="solver_lin" localSheetId="1" hidden="1">2</definedName>
    <definedName name="solver_neg" localSheetId="3" hidden="1">1</definedName>
    <definedName name="solver_neg" localSheetId="2" hidden="1">2</definedName>
    <definedName name="solver_neg" localSheetId="1" hidden="1">2</definedName>
    <definedName name="solver_num" localSheetId="3" hidden="1">2</definedName>
    <definedName name="solver_num" localSheetId="2" hidden="1">3</definedName>
    <definedName name="solver_num" localSheetId="1" hidden="1">0</definedName>
    <definedName name="solver_nwt" localSheetId="3" hidden="1">1</definedName>
    <definedName name="solver_nwt" localSheetId="2" hidden="1">1</definedName>
    <definedName name="solver_nwt" localSheetId="1" hidden="1">1</definedName>
    <definedName name="solver_opt" localSheetId="3" hidden="1">'LP Max 3 Var'!$C$14</definedName>
    <definedName name="solver_opt" localSheetId="2" hidden="1">'LP Min 2 Var'!$E$7</definedName>
    <definedName name="solver_opt" localSheetId="1" hidden="1">'No Constraint'!$B$2</definedName>
    <definedName name="solver_pre" localSheetId="3" hidden="1">0.000001</definedName>
    <definedName name="solver_pre" localSheetId="2" hidden="1">0.000001</definedName>
    <definedName name="solver_pre" localSheetId="1" hidden="1">0.000001</definedName>
    <definedName name="solver_rel1" localSheetId="3" hidden="1">1</definedName>
    <definedName name="solver_rel1" localSheetId="2" hidden="1">3</definedName>
    <definedName name="solver_rel2" localSheetId="3" hidden="1">3</definedName>
    <definedName name="solver_rel2" localSheetId="2" hidden="1">3</definedName>
    <definedName name="solver_rel3" localSheetId="3" hidden="1">4</definedName>
    <definedName name="solver_rel3" localSheetId="2" hidden="1">1</definedName>
    <definedName name="solver_rhs1" localSheetId="3" hidden="1">'LP Max 3 Var'!$D$16:$G$16</definedName>
    <definedName name="solver_rhs1" localSheetId="2" hidden="1">0</definedName>
    <definedName name="solver_rhs2" localSheetId="3" hidden="1">0</definedName>
    <definedName name="solver_rhs2" localSheetId="2" hidden="1">'LP Min 2 Var'!$G$10</definedName>
    <definedName name="solver_rhs3" localSheetId="3" hidden="1">integer</definedName>
    <definedName name="solver_rhs3" localSheetId="2" hidden="1">'LP Min 2 Var'!$E$11</definedName>
    <definedName name="solver_scl" localSheetId="3" hidden="1">2</definedName>
    <definedName name="solver_scl" localSheetId="2" hidden="1">2</definedName>
    <definedName name="solver_scl" localSheetId="1" hidden="1">2</definedName>
    <definedName name="solver_sho" localSheetId="3" hidden="1">2</definedName>
    <definedName name="solver_sho" localSheetId="2" hidden="1">2</definedName>
    <definedName name="solver_sho" localSheetId="1" hidden="1">2</definedName>
    <definedName name="solver_tim" localSheetId="3" hidden="1">100</definedName>
    <definedName name="solver_tim" localSheetId="2" hidden="1">100</definedName>
    <definedName name="solver_tim" localSheetId="1" hidden="1">100</definedName>
    <definedName name="solver_tol" localSheetId="3" hidden="1">0.05</definedName>
    <definedName name="solver_tol" localSheetId="2" hidden="1">0.05</definedName>
    <definedName name="solver_tol" localSheetId="1" hidden="1">0.05</definedName>
    <definedName name="solver_typ" localSheetId="3" hidden="1">1</definedName>
    <definedName name="solver_typ" localSheetId="2" hidden="1">2</definedName>
    <definedName name="solver_typ" localSheetId="1" hidden="1">3</definedName>
    <definedName name="solver_val" localSheetId="3" hidden="1">0</definedName>
    <definedName name="solver_val" localSheetId="2" hidden="1">0</definedName>
    <definedName name="solver_val" localSheetId="1" hidden="1">0</definedName>
  </definedNames>
  <calcPr fullCalcOnLoad="1"/>
</workbook>
</file>

<file path=xl/comments3.xml><?xml version="1.0" encoding="utf-8"?>
<comments xmlns="http://schemas.openxmlformats.org/spreadsheetml/2006/main">
  <authors>
    <author>Andrews</author>
  </authors>
  <commentList>
    <comment ref="B7" authorId="0">
      <text>
        <r>
          <rPr>
            <b/>
            <sz val="8"/>
            <rFont val="Tahoma"/>
            <family val="0"/>
          </rPr>
          <t>This is the cost of one unit of X1</t>
        </r>
        <r>
          <rPr>
            <sz val="8"/>
            <rFont val="Tahoma"/>
            <family val="0"/>
          </rPr>
          <t xml:space="preserve">
</t>
        </r>
      </text>
    </comment>
    <comment ref="C7" authorId="0">
      <text>
        <r>
          <rPr>
            <b/>
            <sz val="8"/>
            <rFont val="Tahoma"/>
            <family val="0"/>
          </rPr>
          <t>This is the cost of one unit of X2</t>
        </r>
        <r>
          <rPr>
            <sz val="8"/>
            <rFont val="Tahoma"/>
            <family val="0"/>
          </rPr>
          <t xml:space="preserve">
</t>
        </r>
      </text>
    </comment>
    <comment ref="B10" authorId="0">
      <text>
        <r>
          <rPr>
            <b/>
            <sz val="8"/>
            <rFont val="Tahoma"/>
            <family val="0"/>
          </rPr>
          <t>This is the number of units of Component1 for one unit of X1.</t>
        </r>
        <r>
          <rPr>
            <sz val="8"/>
            <rFont val="Tahoma"/>
            <family val="0"/>
          </rPr>
          <t xml:space="preserve">
</t>
        </r>
      </text>
    </comment>
    <comment ref="C10" authorId="0">
      <text>
        <r>
          <rPr>
            <b/>
            <sz val="8"/>
            <rFont val="Tahoma"/>
            <family val="0"/>
          </rPr>
          <t>This is the number of units of Component1 for one unit of X2.</t>
        </r>
        <r>
          <rPr>
            <sz val="8"/>
            <rFont val="Tahoma"/>
            <family val="0"/>
          </rPr>
          <t xml:space="preserve">
</t>
        </r>
      </text>
    </comment>
    <comment ref="B11" authorId="0">
      <text>
        <r>
          <rPr>
            <b/>
            <sz val="8"/>
            <rFont val="Tahoma"/>
            <family val="0"/>
          </rPr>
          <t>This is the number of units of Component2 for one unit of X1.</t>
        </r>
        <r>
          <rPr>
            <sz val="8"/>
            <rFont val="Tahoma"/>
            <family val="0"/>
          </rPr>
          <t xml:space="preserve">
</t>
        </r>
      </text>
    </comment>
    <comment ref="C11" authorId="0">
      <text>
        <r>
          <rPr>
            <b/>
            <sz val="8"/>
            <rFont val="Tahoma"/>
            <family val="0"/>
          </rPr>
          <t>This is the number of units of Component2 for one unit of X2.</t>
        </r>
        <r>
          <rPr>
            <sz val="8"/>
            <rFont val="Tahoma"/>
            <family val="0"/>
          </rPr>
          <t xml:space="preserve">
</t>
        </r>
      </text>
    </comment>
    <comment ref="G10" authorId="0">
      <text>
        <r>
          <rPr>
            <b/>
            <sz val="8"/>
            <rFont val="Tahoma"/>
            <family val="0"/>
          </rPr>
          <t>This is the lower limit or the required number of units for Component1.</t>
        </r>
      </text>
    </comment>
    <comment ref="G11" authorId="0">
      <text>
        <r>
          <rPr>
            <b/>
            <sz val="8"/>
            <rFont val="Tahoma"/>
            <family val="0"/>
          </rPr>
          <t>This is the lower limit or the required number of units for Component2.</t>
        </r>
        <r>
          <rPr>
            <sz val="8"/>
            <rFont val="Tahoma"/>
            <family val="0"/>
          </rPr>
          <t xml:space="preserve">
</t>
        </r>
      </text>
    </comment>
    <comment ref="B6" authorId="0">
      <text>
        <r>
          <rPr>
            <b/>
            <sz val="8"/>
            <rFont val="Tahoma"/>
            <family val="0"/>
          </rPr>
          <t>Current solution for the number of units of X1.</t>
        </r>
        <r>
          <rPr>
            <sz val="8"/>
            <rFont val="Tahoma"/>
            <family val="0"/>
          </rPr>
          <t xml:space="preserve">
</t>
        </r>
      </text>
    </comment>
    <comment ref="C6" authorId="0">
      <text>
        <r>
          <rPr>
            <b/>
            <sz val="8"/>
            <rFont val="Tahoma"/>
            <family val="0"/>
          </rPr>
          <t>Current solution for the number of units of X2.</t>
        </r>
        <r>
          <rPr>
            <sz val="8"/>
            <rFont val="Tahoma"/>
            <family val="0"/>
          </rPr>
          <t xml:space="preserve">
</t>
        </r>
      </text>
    </comment>
    <comment ref="E7" authorId="0">
      <text>
        <r>
          <rPr>
            <b/>
            <sz val="8"/>
            <rFont val="Tahoma"/>
            <family val="0"/>
          </rPr>
          <t>Total Cost for the number of units of X1 &amp; X2 specified in the current solution.</t>
        </r>
        <r>
          <rPr>
            <sz val="8"/>
            <rFont val="Tahoma"/>
            <family val="0"/>
          </rPr>
          <t xml:space="preserve">
</t>
        </r>
      </text>
    </comment>
    <comment ref="E10" authorId="0">
      <text>
        <r>
          <rPr>
            <b/>
            <sz val="8"/>
            <rFont val="Tahoma"/>
            <family val="0"/>
          </rPr>
          <t>Total number of units of Component1 based on the number of units of X1 &amp; X2 specified in the current solution.</t>
        </r>
        <r>
          <rPr>
            <sz val="8"/>
            <rFont val="Tahoma"/>
            <family val="0"/>
          </rPr>
          <t xml:space="preserve">
</t>
        </r>
      </text>
    </comment>
    <comment ref="E11" authorId="0">
      <text>
        <r>
          <rPr>
            <b/>
            <sz val="8"/>
            <rFont val="Tahoma"/>
            <family val="0"/>
          </rPr>
          <t>Total number of units of Component2 based on the number of units of X1 &amp; X2 specified in the current solution.</t>
        </r>
        <r>
          <rPr>
            <sz val="8"/>
            <rFont val="Tahoma"/>
            <family val="0"/>
          </rPr>
          <t xml:space="preserve">
</t>
        </r>
      </text>
    </comment>
  </commentList>
</comments>
</file>

<file path=xl/comments4.xml><?xml version="1.0" encoding="utf-8"?>
<comments xmlns="http://schemas.openxmlformats.org/spreadsheetml/2006/main">
  <authors>
    <author>Andrews</author>
  </authors>
  <commentList>
    <comment ref="A10" authorId="0">
      <text>
        <r>
          <rPr>
            <b/>
            <sz val="8"/>
            <rFont val="Tahoma"/>
            <family val="2"/>
          </rPr>
          <t xml:space="preserve">Number of swings
</t>
        </r>
      </text>
    </comment>
    <comment ref="A11" authorId="0">
      <text>
        <r>
          <rPr>
            <b/>
            <sz val="8"/>
            <rFont val="Tahoma"/>
            <family val="0"/>
          </rPr>
          <t># of Rocking Chairs</t>
        </r>
        <r>
          <rPr>
            <sz val="8"/>
            <rFont val="Tahoma"/>
            <family val="0"/>
          </rPr>
          <t xml:space="preserve">
</t>
        </r>
      </text>
    </comment>
    <comment ref="A12" authorId="0">
      <text>
        <r>
          <rPr>
            <b/>
            <sz val="8"/>
            <rFont val="Tahoma"/>
            <family val="0"/>
          </rPr>
          <t># of picnic tables</t>
        </r>
        <r>
          <rPr>
            <sz val="8"/>
            <rFont val="Tahoma"/>
            <family val="0"/>
          </rPr>
          <t xml:space="preserve">
</t>
        </r>
      </text>
    </comment>
    <comment ref="C10" authorId="0">
      <text>
        <r>
          <rPr>
            <b/>
            <sz val="8"/>
            <rFont val="Tahoma"/>
            <family val="0"/>
          </rPr>
          <t>Price per swing</t>
        </r>
        <r>
          <rPr>
            <sz val="8"/>
            <rFont val="Tahoma"/>
            <family val="0"/>
          </rPr>
          <t xml:space="preserve">
</t>
        </r>
      </text>
    </comment>
    <comment ref="C11" authorId="0">
      <text>
        <r>
          <rPr>
            <b/>
            <sz val="8"/>
            <rFont val="Tahoma"/>
            <family val="0"/>
          </rPr>
          <t>Price per rocking chair</t>
        </r>
        <r>
          <rPr>
            <sz val="8"/>
            <rFont val="Tahoma"/>
            <family val="0"/>
          </rPr>
          <t xml:space="preserve">
</t>
        </r>
      </text>
    </comment>
    <comment ref="C12" authorId="0">
      <text>
        <r>
          <rPr>
            <b/>
            <sz val="8"/>
            <rFont val="Tahoma"/>
            <family val="0"/>
          </rPr>
          <t>Price per picnic table</t>
        </r>
        <r>
          <rPr>
            <sz val="8"/>
            <rFont val="Tahoma"/>
            <family val="0"/>
          </rPr>
          <t xml:space="preserve">
</t>
        </r>
      </text>
    </comment>
    <comment ref="C14" authorId="0">
      <text>
        <r>
          <rPr>
            <b/>
            <sz val="8"/>
            <rFont val="Tahoma"/>
            <family val="0"/>
          </rPr>
          <t>Total revenue for the number of each specified in the current solution.</t>
        </r>
        <r>
          <rPr>
            <sz val="8"/>
            <rFont val="Tahoma"/>
            <family val="0"/>
          </rPr>
          <t xml:space="preserve">
</t>
        </r>
      </text>
    </comment>
    <comment ref="D14" authorId="0">
      <text>
        <r>
          <rPr>
            <b/>
            <sz val="8"/>
            <rFont val="Tahoma"/>
            <family val="0"/>
          </rPr>
          <t>Total linear feet of 2by4 for the number of each specified in the current solution.</t>
        </r>
      </text>
    </comment>
    <comment ref="E14" authorId="0">
      <text>
        <r>
          <rPr>
            <b/>
            <sz val="8"/>
            <rFont val="Tahoma"/>
            <family val="0"/>
          </rPr>
          <t>Total linear feet of 2by6 for the number of each specified in the current solution.</t>
        </r>
        <r>
          <rPr>
            <sz val="8"/>
            <rFont val="Tahoma"/>
            <family val="0"/>
          </rPr>
          <t xml:space="preserve">
</t>
        </r>
      </text>
    </comment>
    <comment ref="F14" authorId="0">
      <text>
        <r>
          <rPr>
            <b/>
            <sz val="8"/>
            <rFont val="Tahoma"/>
            <family val="0"/>
          </rPr>
          <t>Total linear feet of 5/4by6 for the number of each specified in the current solution.</t>
        </r>
        <r>
          <rPr>
            <sz val="8"/>
            <rFont val="Tahoma"/>
            <family val="0"/>
          </rPr>
          <t xml:space="preserve">
</t>
        </r>
      </text>
    </comment>
    <comment ref="G14" authorId="0">
      <text>
        <r>
          <rPr>
            <b/>
            <sz val="8"/>
            <rFont val="Tahoma"/>
            <family val="0"/>
          </rPr>
          <t>Total man-hours used for the number of each specified in the current solution.</t>
        </r>
        <r>
          <rPr>
            <sz val="8"/>
            <rFont val="Tahoma"/>
            <family val="0"/>
          </rPr>
          <t xml:space="preserve">
</t>
        </r>
      </text>
    </comment>
    <comment ref="D10" authorId="0">
      <text>
        <r>
          <rPr>
            <b/>
            <sz val="8"/>
            <rFont val="Tahoma"/>
            <family val="0"/>
          </rPr>
          <t># Linear feet of 2by4 for making one swing.</t>
        </r>
      </text>
    </comment>
    <comment ref="D11" authorId="0">
      <text>
        <r>
          <rPr>
            <b/>
            <sz val="8"/>
            <rFont val="Tahoma"/>
            <family val="0"/>
          </rPr>
          <t># Linear feet of 2by4 for making one rocking chair.</t>
        </r>
        <r>
          <rPr>
            <sz val="8"/>
            <rFont val="Tahoma"/>
            <family val="0"/>
          </rPr>
          <t xml:space="preserve">
</t>
        </r>
      </text>
    </comment>
    <comment ref="D12" authorId="0">
      <text>
        <r>
          <rPr>
            <b/>
            <sz val="8"/>
            <rFont val="Tahoma"/>
            <family val="0"/>
          </rPr>
          <t># Linear feet of 2by4 for making one picnic table.</t>
        </r>
        <r>
          <rPr>
            <sz val="8"/>
            <rFont val="Tahoma"/>
            <family val="0"/>
          </rPr>
          <t xml:space="preserve">
</t>
        </r>
      </text>
    </comment>
    <comment ref="E10" authorId="0">
      <text>
        <r>
          <rPr>
            <b/>
            <sz val="8"/>
            <rFont val="Tahoma"/>
            <family val="0"/>
          </rPr>
          <t># Linear feet of 2by6 for making one swing.</t>
        </r>
        <r>
          <rPr>
            <sz val="8"/>
            <rFont val="Tahoma"/>
            <family val="0"/>
          </rPr>
          <t xml:space="preserve">
</t>
        </r>
      </text>
    </comment>
    <comment ref="F10" authorId="0">
      <text>
        <r>
          <rPr>
            <b/>
            <sz val="8"/>
            <rFont val="Tahoma"/>
            <family val="0"/>
          </rPr>
          <t># Linear feet of 5/4by6 for making one swing.</t>
        </r>
        <r>
          <rPr>
            <sz val="8"/>
            <rFont val="Tahoma"/>
            <family val="0"/>
          </rPr>
          <t xml:space="preserve">
</t>
        </r>
      </text>
    </comment>
    <comment ref="G10" authorId="0">
      <text>
        <r>
          <rPr>
            <b/>
            <sz val="8"/>
            <rFont val="Tahoma"/>
            <family val="0"/>
          </rPr>
          <t># man-hours needed  for making one swing.</t>
        </r>
        <r>
          <rPr>
            <sz val="8"/>
            <rFont val="Tahoma"/>
            <family val="0"/>
          </rPr>
          <t xml:space="preserve">
</t>
        </r>
      </text>
    </comment>
    <comment ref="E11" authorId="0">
      <text>
        <r>
          <rPr>
            <b/>
            <sz val="8"/>
            <rFont val="Tahoma"/>
            <family val="0"/>
          </rPr>
          <t># Linear feet of 2by6 for making one rocking chair.</t>
        </r>
        <r>
          <rPr>
            <sz val="8"/>
            <rFont val="Tahoma"/>
            <family val="0"/>
          </rPr>
          <t xml:space="preserve">
</t>
        </r>
      </text>
    </comment>
    <comment ref="F11" authorId="0">
      <text>
        <r>
          <rPr>
            <b/>
            <sz val="8"/>
            <rFont val="Tahoma"/>
            <family val="0"/>
          </rPr>
          <t># Linear feet of 5/4by6 for making one rocking chair.</t>
        </r>
        <r>
          <rPr>
            <sz val="8"/>
            <rFont val="Tahoma"/>
            <family val="0"/>
          </rPr>
          <t xml:space="preserve">
</t>
        </r>
      </text>
    </comment>
    <comment ref="G11" authorId="0">
      <text>
        <r>
          <rPr>
            <b/>
            <sz val="8"/>
            <rFont val="Tahoma"/>
            <family val="0"/>
          </rPr>
          <t># of man-hours needed for making one rocking chair.</t>
        </r>
        <r>
          <rPr>
            <sz val="8"/>
            <rFont val="Tahoma"/>
            <family val="0"/>
          </rPr>
          <t xml:space="preserve">
</t>
        </r>
      </text>
    </comment>
    <comment ref="E12" authorId="0">
      <text>
        <r>
          <rPr>
            <b/>
            <sz val="8"/>
            <rFont val="Tahoma"/>
            <family val="0"/>
          </rPr>
          <t># Linear feet of 2by6 for making one picnic table.</t>
        </r>
        <r>
          <rPr>
            <sz val="8"/>
            <rFont val="Tahoma"/>
            <family val="0"/>
          </rPr>
          <t xml:space="preserve">
</t>
        </r>
      </text>
    </comment>
    <comment ref="F12" authorId="0">
      <text>
        <r>
          <rPr>
            <b/>
            <sz val="8"/>
            <rFont val="Tahoma"/>
            <family val="0"/>
          </rPr>
          <t># Linear feet of 5/4by6 for making one picnic table.</t>
        </r>
        <r>
          <rPr>
            <sz val="8"/>
            <rFont val="Tahoma"/>
            <family val="0"/>
          </rPr>
          <t xml:space="preserve">
</t>
        </r>
      </text>
    </comment>
    <comment ref="G12" authorId="0">
      <text>
        <r>
          <rPr>
            <b/>
            <sz val="8"/>
            <rFont val="Tahoma"/>
            <family val="0"/>
          </rPr>
          <t># man-hours needed for making one picnic table.</t>
        </r>
        <r>
          <rPr>
            <sz val="8"/>
            <rFont val="Tahoma"/>
            <family val="0"/>
          </rPr>
          <t xml:space="preserve">
</t>
        </r>
      </text>
    </comment>
    <comment ref="D16" authorId="0">
      <text>
        <r>
          <rPr>
            <b/>
            <sz val="8"/>
            <rFont val="Tahoma"/>
            <family val="0"/>
          </rPr>
          <t>Number of linear feet of 2by4 available.</t>
        </r>
        <r>
          <rPr>
            <sz val="8"/>
            <rFont val="Tahoma"/>
            <family val="0"/>
          </rPr>
          <t xml:space="preserve">
</t>
        </r>
      </text>
    </comment>
    <comment ref="E16" authorId="0">
      <text>
        <r>
          <rPr>
            <b/>
            <sz val="8"/>
            <rFont val="Tahoma"/>
            <family val="0"/>
          </rPr>
          <t>Number of linear feet of 2by6 available.</t>
        </r>
        <r>
          <rPr>
            <sz val="8"/>
            <rFont val="Tahoma"/>
            <family val="0"/>
          </rPr>
          <t xml:space="preserve">
</t>
        </r>
      </text>
    </comment>
    <comment ref="F16" authorId="0">
      <text>
        <r>
          <rPr>
            <b/>
            <sz val="8"/>
            <rFont val="Tahoma"/>
            <family val="0"/>
          </rPr>
          <t>Number of linear feet of 5/4by6 available.</t>
        </r>
        <r>
          <rPr>
            <sz val="8"/>
            <rFont val="Tahoma"/>
            <family val="0"/>
          </rPr>
          <t xml:space="preserve">
</t>
        </r>
      </text>
    </comment>
    <comment ref="G16" authorId="0">
      <text>
        <r>
          <rPr>
            <b/>
            <sz val="8"/>
            <rFont val="Tahoma"/>
            <family val="0"/>
          </rPr>
          <t>Number of man-hours available.</t>
        </r>
        <r>
          <rPr>
            <sz val="8"/>
            <rFont val="Tahoma"/>
            <family val="0"/>
          </rPr>
          <t xml:space="preserve">
</t>
        </r>
      </text>
    </comment>
  </commentList>
</comments>
</file>

<file path=xl/sharedStrings.xml><?xml version="1.0" encoding="utf-8"?>
<sst xmlns="http://schemas.openxmlformats.org/spreadsheetml/2006/main" count="86" uniqueCount="70">
  <si>
    <t>x</t>
  </si>
  <si>
    <t>f(x)</t>
  </si>
  <si>
    <t xml:space="preserve">x </t>
  </si>
  <si>
    <t>Max at</t>
  </si>
  <si>
    <t>for X &lt; -15</t>
  </si>
  <si>
    <t>for -15 &lt; X &lt; 20</t>
  </si>
  <si>
    <t xml:space="preserve">for 20 &lt; X </t>
  </si>
  <si>
    <t>Min at</t>
  </si>
  <si>
    <t>for -25 &lt; X &lt; 0</t>
  </si>
  <si>
    <t>for 0 &lt; X &lt; 35</t>
  </si>
  <si>
    <t xml:space="preserve">  No minimum for X &lt; -25</t>
  </si>
  <si>
    <t xml:space="preserve">  No minimum for X &gt; 35</t>
  </si>
  <si>
    <t>Objective is to minimize a cost function depending on 2 variables, X1 &amp; X2</t>
  </si>
  <si>
    <t>Variable Names</t>
  </si>
  <si>
    <t>Variable Values</t>
  </si>
  <si>
    <t>Cost Coefficients</t>
  </si>
  <si>
    <t>X1</t>
  </si>
  <si>
    <t>X2</t>
  </si>
  <si>
    <t>Function Value</t>
  </si>
  <si>
    <t>Coefficient Values</t>
  </si>
  <si>
    <t>&lt; Objective Function Value - Target Cell</t>
  </si>
  <si>
    <t>Limit</t>
  </si>
  <si>
    <r>
      <t xml:space="preserve">subject to meeting minimum requirements for 2 components, </t>
    </r>
    <r>
      <rPr>
        <b/>
        <sz val="10"/>
        <color indexed="12"/>
        <rFont val="Arial"/>
        <family val="2"/>
      </rPr>
      <t>Component1</t>
    </r>
    <r>
      <rPr>
        <b/>
        <sz val="10"/>
        <rFont val="Arial"/>
        <family val="2"/>
      </rPr>
      <t xml:space="preserve"> &amp; </t>
    </r>
    <r>
      <rPr>
        <b/>
        <sz val="10"/>
        <color indexed="20"/>
        <rFont val="Arial"/>
        <family val="2"/>
      </rPr>
      <t>Component2</t>
    </r>
  </si>
  <si>
    <t>Component1 - Constraint 1</t>
  </si>
  <si>
    <t>Component2 - Constraint 2</t>
  </si>
  <si>
    <t>&gt; or =</t>
  </si>
  <si>
    <t>(X1 &amp; X2 represent 2 quantities that cannot be negative)</t>
  </si>
  <si>
    <t># of units of X1 =</t>
  </si>
  <si>
    <t># of units of X2 =</t>
  </si>
  <si>
    <t>Total Cost =</t>
  </si>
  <si>
    <t># of units of Component1 =</t>
  </si>
  <si>
    <t># of units of Component2 =</t>
  </si>
  <si>
    <t xml:space="preserve">SOLUTION </t>
  </si>
  <si>
    <t>Swing</t>
  </si>
  <si>
    <t>Rocking Chair</t>
  </si>
  <si>
    <t>Picnic Table</t>
  </si>
  <si>
    <t>2by4</t>
  </si>
  <si>
    <t>2by6</t>
  </si>
  <si>
    <t>5/4by6</t>
  </si>
  <si>
    <t>Man-hours</t>
  </si>
  <si>
    <t>Number Made</t>
  </si>
  <si>
    <t>Revenue</t>
  </si>
  <si>
    <t xml:space="preserve">Total </t>
  </si>
  <si>
    <t>Maximum</t>
  </si>
  <si>
    <t># of</t>
  </si>
  <si>
    <t xml:space="preserve">Lin. Ft. of </t>
  </si>
  <si>
    <t xml:space="preserve">x2 </t>
  </si>
  <si>
    <t xml:space="preserve">x3 </t>
  </si>
  <si>
    <t xml:space="preserve">x4 </t>
  </si>
  <si>
    <t xml:space="preserve">x5 </t>
  </si>
  <si>
    <t xml:space="preserve">x6 </t>
  </si>
  <si>
    <t>Solving f(x)=0 depends on the starting value for x</t>
  </si>
  <si>
    <t>The Max or Min depends on the starting value for x</t>
  </si>
  <si>
    <t>f(x)=0 at</t>
  </si>
  <si>
    <t>for X &lt; -25</t>
  </si>
  <si>
    <t>for -25 &lt; X &lt; -15</t>
  </si>
  <si>
    <t>for -15 &lt; X &lt; 0</t>
  </si>
  <si>
    <t>for 0 &lt; X &lt; 20</t>
  </si>
  <si>
    <t>for 20 &lt; X &lt; 35</t>
  </si>
  <si>
    <t xml:space="preserve">for 35 &lt; X </t>
  </si>
  <si>
    <t># of swings =</t>
  </si>
  <si>
    <t># of rocking chairs =</t>
  </si>
  <si>
    <t># of picnic tables =</t>
  </si>
  <si>
    <t xml:space="preserve">INTEGER SOLUTION </t>
  </si>
  <si>
    <t>Linear Ft. of 2by4 used =</t>
  </si>
  <si>
    <t>Total Revenue =</t>
  </si>
  <si>
    <t>Linear Ft. of 2by6 used =</t>
  </si>
  <si>
    <t>Linear Ft. of 5/4by6 used =</t>
  </si>
  <si>
    <t>Man-hours used =</t>
  </si>
  <si>
    <t>Created by Robert L. Andrews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</si>
</sst>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16">
    <font>
      <sz val="10"/>
      <name val="Arial"/>
      <family val="0"/>
    </font>
    <font>
      <b/>
      <sz val="10"/>
      <name val="Arial"/>
      <family val="2"/>
    </font>
    <font>
      <b/>
      <sz val="8"/>
      <name val="Arial"/>
      <family val="2"/>
    </font>
    <font>
      <b/>
      <sz val="10"/>
      <color indexed="12"/>
      <name val="Arial"/>
      <family val="2"/>
    </font>
    <font>
      <sz val="10"/>
      <color indexed="12"/>
      <name val="Arial"/>
      <family val="2"/>
    </font>
    <font>
      <b/>
      <sz val="12"/>
      <color indexed="14"/>
      <name val="Arial"/>
      <family val="2"/>
    </font>
    <font>
      <b/>
      <u val="single"/>
      <sz val="10"/>
      <color indexed="12"/>
      <name val="Arial"/>
      <family val="2"/>
    </font>
    <font>
      <b/>
      <sz val="10"/>
      <color indexed="61"/>
      <name val="Arial"/>
      <family val="2"/>
    </font>
    <font>
      <sz val="9.75"/>
      <name val="Arial"/>
      <family val="0"/>
    </font>
    <font>
      <b/>
      <sz val="10"/>
      <color indexed="20"/>
      <name val="Arial"/>
      <family val="2"/>
    </font>
    <font>
      <sz val="10"/>
      <color indexed="20"/>
      <name val="Arial"/>
      <family val="2"/>
    </font>
    <font>
      <b/>
      <sz val="10"/>
      <color indexed="10"/>
      <name val="Arial"/>
      <family val="2"/>
    </font>
    <font>
      <sz val="8"/>
      <name val="Tahoma"/>
      <family val="0"/>
    </font>
    <font>
      <b/>
      <sz val="8"/>
      <name val="Tahoma"/>
      <family val="0"/>
    </font>
    <font>
      <b/>
      <sz val="10"/>
      <color indexed="57"/>
      <name val="Arial"/>
      <family val="2"/>
    </font>
    <font>
      <sz val="10"/>
      <color indexed="9"/>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0" xfId="0" applyFont="1" applyAlignment="1">
      <alignment/>
    </xf>
    <xf numFmtId="0" fontId="14" fillId="0" borderId="0" xfId="0" applyFont="1" applyAlignment="1">
      <alignment/>
    </xf>
    <xf numFmtId="0" fontId="14" fillId="0" borderId="0" xfId="0" applyFont="1" applyAlignment="1">
      <alignment horizontal="right"/>
    </xf>
    <xf numFmtId="0" fontId="14" fillId="0" borderId="0" xfId="0" applyFont="1" applyAlignment="1">
      <alignment horizontal="left"/>
    </xf>
    <xf numFmtId="164" fontId="0" fillId="0" borderId="0" xfId="0" applyNumberFormat="1" applyAlignment="1">
      <alignment horizontal="center"/>
    </xf>
    <xf numFmtId="3" fontId="0" fillId="0" borderId="0" xfId="0" applyNumberFormat="1" applyAlignment="1">
      <alignment horizontal="center"/>
    </xf>
    <xf numFmtId="165" fontId="0" fillId="0" borderId="0" xfId="0" applyNumberForma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15" fillId="0" borderId="0" xfId="0" applyFont="1" applyAlignment="1">
      <alignment horizontal="center"/>
    </xf>
    <xf numFmtId="0" fontId="3" fillId="0" borderId="0" xfId="0" applyFont="1" applyAlignment="1">
      <alignment horizontal="left"/>
    </xf>
    <xf numFmtId="0" fontId="15" fillId="0" borderId="0" xfId="0" applyFont="1" applyAlignment="1">
      <alignment/>
    </xf>
    <xf numFmtId="0" fontId="15" fillId="0" borderId="0" xfId="0" applyFont="1" applyAlignment="1">
      <alignment horizontal="left"/>
    </xf>
    <xf numFmtId="164" fontId="14" fillId="0" borderId="0" xfId="0" applyNumberFormat="1" applyFont="1" applyAlignment="1">
      <alignment horizontal="left"/>
    </xf>
    <xf numFmtId="4" fontId="0" fillId="0" borderId="0" xfId="0" applyNumberFormat="1" applyAlignment="1">
      <alignment horizontal="center"/>
    </xf>
    <xf numFmtId="0" fontId="9" fillId="0" borderId="0" xfId="0" applyFont="1" applyAlignment="1">
      <alignment/>
    </xf>
  </cellXfs>
  <cellStyles count="6">
    <cellStyle name="Normal" xfId="0"/>
    <cellStyle name="Comma" xfId="15"/>
    <cellStyle name="Comma [0]" xfId="16"/>
    <cellStyle name="Currency" xfId="17"/>
    <cellStyle name="Currency [0]" xfId="18"/>
    <cellStyle name="Percent" xfId="19"/>
  </cellStyles>
  <dxfs count="1">
    <dxf>
      <font>
        <b/>
        <i val="0"/>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 Constraint'!$E$5:$E$78</c:f>
              <c:numCache>
                <c:ptCount val="74"/>
                <c:pt idx="0">
                  <c:v>-31</c:v>
                </c:pt>
                <c:pt idx="1">
                  <c:v>-30</c:v>
                </c:pt>
                <c:pt idx="2">
                  <c:v>-29</c:v>
                </c:pt>
                <c:pt idx="3">
                  <c:v>-28</c:v>
                </c:pt>
                <c:pt idx="4">
                  <c:v>-27</c:v>
                </c:pt>
                <c:pt idx="5">
                  <c:v>-26</c:v>
                </c:pt>
                <c:pt idx="6">
                  <c:v>-25</c:v>
                </c:pt>
                <c:pt idx="7">
                  <c:v>-24</c:v>
                </c:pt>
                <c:pt idx="8">
                  <c:v>-23</c:v>
                </c:pt>
                <c:pt idx="9">
                  <c:v>-22</c:v>
                </c:pt>
                <c:pt idx="10">
                  <c:v>-21</c:v>
                </c:pt>
                <c:pt idx="11">
                  <c:v>-20</c:v>
                </c:pt>
                <c:pt idx="12">
                  <c:v>-19</c:v>
                </c:pt>
                <c:pt idx="13">
                  <c:v>-18</c:v>
                </c:pt>
                <c:pt idx="14">
                  <c:v>-17</c:v>
                </c:pt>
                <c:pt idx="15">
                  <c:v>-16</c:v>
                </c:pt>
                <c:pt idx="16">
                  <c:v>-15</c:v>
                </c:pt>
                <c:pt idx="17">
                  <c:v>-14</c:v>
                </c:pt>
                <c:pt idx="18">
                  <c:v>-13</c:v>
                </c:pt>
                <c:pt idx="19">
                  <c:v>-12</c:v>
                </c:pt>
                <c:pt idx="20">
                  <c:v>-11</c:v>
                </c:pt>
                <c:pt idx="21">
                  <c:v>-10</c:v>
                </c:pt>
                <c:pt idx="22">
                  <c:v>-9</c:v>
                </c:pt>
                <c:pt idx="23">
                  <c:v>-8</c:v>
                </c:pt>
                <c:pt idx="24">
                  <c:v>-7</c:v>
                </c:pt>
                <c:pt idx="25">
                  <c:v>-6</c:v>
                </c:pt>
                <c:pt idx="26">
                  <c:v>-5</c:v>
                </c:pt>
                <c:pt idx="27">
                  <c:v>-4</c:v>
                </c:pt>
                <c:pt idx="28">
                  <c:v>-3</c:v>
                </c:pt>
                <c:pt idx="29">
                  <c:v>-2</c:v>
                </c:pt>
                <c:pt idx="30">
                  <c:v>-1</c:v>
                </c:pt>
                <c:pt idx="31">
                  <c:v>0</c:v>
                </c:pt>
                <c:pt idx="32">
                  <c:v>1</c:v>
                </c:pt>
                <c:pt idx="33">
                  <c:v>2</c:v>
                </c:pt>
                <c:pt idx="34">
                  <c:v>3</c:v>
                </c:pt>
                <c:pt idx="35">
                  <c:v>4</c:v>
                </c:pt>
                <c:pt idx="36">
                  <c:v>5</c:v>
                </c:pt>
                <c:pt idx="37">
                  <c:v>6</c:v>
                </c:pt>
                <c:pt idx="38">
                  <c:v>7</c:v>
                </c:pt>
                <c:pt idx="39">
                  <c:v>8</c:v>
                </c:pt>
                <c:pt idx="40">
                  <c:v>9</c:v>
                </c:pt>
                <c:pt idx="41">
                  <c:v>10</c:v>
                </c:pt>
                <c:pt idx="42">
                  <c:v>11</c:v>
                </c:pt>
                <c:pt idx="43">
                  <c:v>12</c:v>
                </c:pt>
                <c:pt idx="44">
                  <c:v>13</c:v>
                </c:pt>
                <c:pt idx="45">
                  <c:v>14</c:v>
                </c:pt>
                <c:pt idx="46">
                  <c:v>15</c:v>
                </c:pt>
                <c:pt idx="47">
                  <c:v>16</c:v>
                </c:pt>
                <c:pt idx="48">
                  <c:v>17</c:v>
                </c:pt>
                <c:pt idx="49">
                  <c:v>18</c:v>
                </c:pt>
                <c:pt idx="50">
                  <c:v>19</c:v>
                </c:pt>
                <c:pt idx="51">
                  <c:v>20</c:v>
                </c:pt>
                <c:pt idx="52">
                  <c:v>21</c:v>
                </c:pt>
                <c:pt idx="53">
                  <c:v>22</c:v>
                </c:pt>
                <c:pt idx="54">
                  <c:v>23</c:v>
                </c:pt>
                <c:pt idx="55">
                  <c:v>24</c:v>
                </c:pt>
                <c:pt idx="56">
                  <c:v>25</c:v>
                </c:pt>
                <c:pt idx="57">
                  <c:v>26</c:v>
                </c:pt>
                <c:pt idx="58">
                  <c:v>27</c:v>
                </c:pt>
                <c:pt idx="59">
                  <c:v>28</c:v>
                </c:pt>
                <c:pt idx="60">
                  <c:v>29</c:v>
                </c:pt>
                <c:pt idx="61">
                  <c:v>30</c:v>
                </c:pt>
                <c:pt idx="62">
                  <c:v>31</c:v>
                </c:pt>
                <c:pt idx="63">
                  <c:v>32</c:v>
                </c:pt>
                <c:pt idx="64">
                  <c:v>33</c:v>
                </c:pt>
                <c:pt idx="65">
                  <c:v>34</c:v>
                </c:pt>
                <c:pt idx="66">
                  <c:v>35</c:v>
                </c:pt>
                <c:pt idx="67">
                  <c:v>36</c:v>
                </c:pt>
                <c:pt idx="68">
                  <c:v>37</c:v>
                </c:pt>
                <c:pt idx="69">
                  <c:v>38</c:v>
                </c:pt>
                <c:pt idx="70">
                  <c:v>39</c:v>
                </c:pt>
                <c:pt idx="71">
                  <c:v>40</c:v>
                </c:pt>
                <c:pt idx="72">
                  <c:v>40.5</c:v>
                </c:pt>
              </c:numCache>
            </c:numRef>
          </c:xVal>
          <c:yVal>
            <c:numRef>
              <c:f>'No Constraint'!$F$5:$F$78</c:f>
              <c:numCache>
                <c:ptCount val="74"/>
                <c:pt idx="0">
                  <c:v>-15959493.583333313</c:v>
                </c:pt>
                <c:pt idx="1">
                  <c:v>-7337500</c:v>
                </c:pt>
                <c:pt idx="2">
                  <c:v>-1172844.2499999702</c:v>
                </c:pt>
                <c:pt idx="3">
                  <c:v>2991178.6666666865</c:v>
                </c:pt>
                <c:pt idx="4">
                  <c:v>5557103.75</c:v>
                </c:pt>
                <c:pt idx="5">
                  <c:v>6877076.000000007</c:v>
                </c:pt>
                <c:pt idx="6">
                  <c:v>7256510.416666679</c:v>
                </c:pt>
                <c:pt idx="7">
                  <c:v>6957632</c:v>
                </c:pt>
                <c:pt idx="8">
                  <c:v>6202895.750000007</c:v>
                </c:pt>
                <c:pt idx="9">
                  <c:v>5178286.666666672</c:v>
                </c:pt>
                <c:pt idx="10">
                  <c:v>4036499.75</c:v>
                </c:pt>
                <c:pt idx="11">
                  <c:v>2900000.000000002</c:v>
                </c:pt>
                <c:pt idx="12">
                  <c:v>1863962.4166666698</c:v>
                </c:pt>
                <c:pt idx="13">
                  <c:v>999092</c:v>
                </c:pt>
                <c:pt idx="14">
                  <c:v>354323.7500000014</c:v>
                </c:pt>
                <c:pt idx="15">
                  <c:v>-40597.33333333256</c:v>
                </c:pt>
                <c:pt idx="16">
                  <c:v>-172656.25</c:v>
                </c:pt>
                <c:pt idx="17">
                  <c:v>-43227.999999999534</c:v>
                </c:pt>
                <c:pt idx="18">
                  <c:v>334142.4166666673</c:v>
                </c:pt>
                <c:pt idx="19">
                  <c:v>935840</c:v>
                </c:pt>
                <c:pt idx="20">
                  <c:v>1730159.7500000005</c:v>
                </c:pt>
                <c:pt idx="21">
                  <c:v>2679166.666666667</c:v>
                </c:pt>
                <c:pt idx="22">
                  <c:v>3740435.75</c:v>
                </c:pt>
                <c:pt idx="23">
                  <c:v>4868672</c:v>
                </c:pt>
                <c:pt idx="24">
                  <c:v>6017210.416666666</c:v>
                </c:pt>
                <c:pt idx="25">
                  <c:v>7139396</c:v>
                </c:pt>
                <c:pt idx="26">
                  <c:v>8189843.75</c:v>
                </c:pt>
                <c:pt idx="27">
                  <c:v>9125578.666666668</c:v>
                </c:pt>
                <c:pt idx="28">
                  <c:v>9907055.75</c:v>
                </c:pt>
                <c:pt idx="29">
                  <c:v>10499060</c:v>
                </c:pt>
                <c:pt idx="30">
                  <c:v>10871486.416666668</c:v>
                </c:pt>
                <c:pt idx="31">
                  <c:v>11000000</c:v>
                </c:pt>
                <c:pt idx="32">
                  <c:v>10866575.75</c:v>
                </c:pt>
                <c:pt idx="33">
                  <c:v>10459918.666666668</c:v>
                </c:pt>
                <c:pt idx="34">
                  <c:v>9775763.75</c:v>
                </c:pt>
                <c:pt idx="35">
                  <c:v>8817056</c:v>
                </c:pt>
                <c:pt idx="36">
                  <c:v>7594010.416666666</c:v>
                </c:pt>
                <c:pt idx="37">
                  <c:v>6124052</c:v>
                </c:pt>
                <c:pt idx="38">
                  <c:v>4431635.749999999</c:v>
                </c:pt>
                <c:pt idx="39">
                  <c:v>2547946.6666666665</c:v>
                </c:pt>
                <c:pt idx="40">
                  <c:v>510479.75</c:v>
                </c:pt>
                <c:pt idx="41">
                  <c:v>-1637500.0000000007</c:v>
                </c:pt>
                <c:pt idx="42">
                  <c:v>-3847617.5833333335</c:v>
                </c:pt>
                <c:pt idx="43">
                  <c:v>-6067168</c:v>
                </c:pt>
                <c:pt idx="44">
                  <c:v>-8240016.250000001</c:v>
                </c:pt>
                <c:pt idx="45">
                  <c:v>-10307617.333333334</c:v>
                </c:pt>
                <c:pt idx="46">
                  <c:v>-12210156.25</c:v>
                </c:pt>
                <c:pt idx="47">
                  <c:v>-13887808.000000002</c:v>
                </c:pt>
                <c:pt idx="48">
                  <c:v>-15282117.583333338</c:v>
                </c:pt>
                <c:pt idx="49">
                  <c:v>-16337500</c:v>
                </c:pt>
                <c:pt idx="50">
                  <c:v>-17002860.25</c:v>
                </c:pt>
                <c:pt idx="51">
                  <c:v>-17233333.333333336</c:v>
                </c:pt>
                <c:pt idx="52">
                  <c:v>-16992144.25</c:v>
                </c:pt>
                <c:pt idx="53">
                  <c:v>-16252588.000000007</c:v>
                </c:pt>
                <c:pt idx="54">
                  <c:v>-15000129.583333336</c:v>
                </c:pt>
                <c:pt idx="55">
                  <c:v>-13234624</c:v>
                </c:pt>
                <c:pt idx="56">
                  <c:v>-10972656.250000007</c:v>
                </c:pt>
                <c:pt idx="57">
                  <c:v>-8250001.333333336</c:v>
                </c:pt>
                <c:pt idx="58">
                  <c:v>-5124204.25</c:v>
                </c:pt>
                <c:pt idx="59">
                  <c:v>-1677280</c:v>
                </c:pt>
                <c:pt idx="60">
                  <c:v>1981466.4166666567</c:v>
                </c:pt>
                <c:pt idx="61">
                  <c:v>5712500</c:v>
                </c:pt>
                <c:pt idx="62">
                  <c:v>9342995.75</c:v>
                </c:pt>
                <c:pt idx="63">
                  <c:v>12663658.666666657</c:v>
                </c:pt>
                <c:pt idx="64">
                  <c:v>15425423.75</c:v>
                </c:pt>
                <c:pt idx="65">
                  <c:v>17336035.99999997</c:v>
                </c:pt>
                <c:pt idx="66">
                  <c:v>18056510.416666687</c:v>
                </c:pt>
                <c:pt idx="67">
                  <c:v>17197472</c:v>
                </c:pt>
                <c:pt idx="68">
                  <c:v>14315375.75</c:v>
                </c:pt>
                <c:pt idx="69">
                  <c:v>8908606.666666687</c:v>
                </c:pt>
                <c:pt idx="70">
                  <c:v>413459.75</c:v>
                </c:pt>
                <c:pt idx="71">
                  <c:v>-11800000</c:v>
                </c:pt>
                <c:pt idx="72">
                  <c:v>-19517107.5390625</c:v>
                </c:pt>
              </c:numCache>
            </c:numRef>
          </c:yVal>
          <c:smooth val="0"/>
        </c:ser>
        <c:axId val="24501226"/>
        <c:axId val="39446915"/>
      </c:scatterChart>
      <c:valAx>
        <c:axId val="24501226"/>
        <c:scaling>
          <c:orientation val="minMax"/>
          <c:max val="45"/>
          <c:min val="-35"/>
        </c:scaling>
        <c:axPos val="b"/>
        <c:delete val="0"/>
        <c:numFmt formatCode="General" sourceLinked="1"/>
        <c:majorTickMark val="out"/>
        <c:minorTickMark val="none"/>
        <c:tickLblPos val="nextTo"/>
        <c:crossAx val="39446915"/>
        <c:crosses val="autoZero"/>
        <c:crossBetween val="midCat"/>
        <c:dispUnits/>
        <c:majorUnit val="10"/>
      </c:valAx>
      <c:valAx>
        <c:axId val="39446915"/>
        <c:scaling>
          <c:orientation val="minMax"/>
        </c:scaling>
        <c:axPos val="l"/>
        <c:majorGridlines/>
        <c:delete val="0"/>
        <c:numFmt formatCode="General" sourceLinked="1"/>
        <c:majorTickMark val="out"/>
        <c:minorTickMark val="none"/>
        <c:tickLblPos val="none"/>
        <c:crossAx val="2450122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10</xdr:col>
      <xdr:colOff>590550</xdr:colOff>
      <xdr:row>26</xdr:row>
      <xdr:rowOff>47625</xdr:rowOff>
    </xdr:to>
    <xdr:sp>
      <xdr:nvSpPr>
        <xdr:cNvPr id="1" name="TextBox 1"/>
        <xdr:cNvSpPr txBox="1">
          <a:spLocks noChangeArrowheads="1"/>
        </xdr:cNvSpPr>
      </xdr:nvSpPr>
      <xdr:spPr>
        <a:xfrm>
          <a:off x="19050" y="200025"/>
          <a:ext cx="6667500" cy="405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1200" b="1" i="0" u="none" baseline="0">
              <a:solidFill>
                <a:srgbClr val="FF00FF"/>
              </a:solidFill>
              <a:latin typeface="Arial"/>
              <a:ea typeface="Arial"/>
              <a:cs typeface="Arial"/>
            </a:rPr>
            <a:t>INTRODUCTION TO USING SOLVER IN EXCEL</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solidFill>
                <a:srgbClr val="0000FF"/>
              </a:solidFill>
              <a:latin typeface="Arial"/>
              <a:ea typeface="Arial"/>
              <a:cs typeface="Arial"/>
            </a:rPr>
            <a:t>Solver can be used to</a:t>
          </a:r>
          <a:r>
            <a:rPr lang="en-US" cap="none" sz="1000" b="0" i="0" u="none" baseline="0">
              <a:latin typeface="Arial"/>
              <a:ea typeface="Arial"/>
              <a:cs typeface="Arial"/>
            </a:rPr>
            <a:t> solve for the value(s) of an input variable or input variables that will accomplish one of three objectives:  </a:t>
          </a:r>
          <a:r>
            <a:rPr lang="en-US" cap="none" sz="1000" b="1" i="0" u="none" baseline="0">
              <a:solidFill>
                <a:srgbClr val="0000FF"/>
              </a:solidFill>
              <a:latin typeface="Arial"/>
              <a:ea typeface="Arial"/>
              <a:cs typeface="Arial"/>
            </a:rPr>
            <a:t>1. make the value of the function in the TARGET CELL a minimum</a:t>
          </a:r>
          <a:r>
            <a:rPr lang="en-US" cap="none" sz="1000" b="0" i="0" u="none" baseline="0">
              <a:solidFill>
                <a:srgbClr val="0000FF"/>
              </a:solidFill>
              <a:latin typeface="Arial"/>
              <a:ea typeface="Arial"/>
              <a:cs typeface="Arial"/>
            </a:rPr>
            <a:t>, 
</a:t>
          </a:r>
          <a:r>
            <a:rPr lang="en-US" cap="none" sz="1000" b="1" i="0" u="none" baseline="0">
              <a:solidFill>
                <a:srgbClr val="0000FF"/>
              </a:solidFill>
              <a:latin typeface="Arial"/>
              <a:ea typeface="Arial"/>
              <a:cs typeface="Arial"/>
            </a:rPr>
            <a:t>2. make the value of the function in the TARGET CELL a maximum</a:t>
          </a:r>
          <a:r>
            <a:rPr lang="en-US" cap="none" sz="1000" b="0" i="0" u="none" baseline="0">
              <a:solidFill>
                <a:srgbClr val="0000FF"/>
              </a:solidFill>
              <a:latin typeface="Arial"/>
              <a:ea typeface="Arial"/>
              <a:cs typeface="Arial"/>
            </a:rPr>
            <a:t> </a:t>
          </a:r>
          <a:r>
            <a:rPr lang="en-US" cap="none" sz="1000" b="0" i="0" u="none" baseline="0">
              <a:latin typeface="Arial"/>
              <a:ea typeface="Arial"/>
              <a:cs typeface="Arial"/>
            </a:rPr>
            <a:t>or 
</a:t>
          </a:r>
          <a:r>
            <a:rPr lang="en-US" cap="none" sz="1000" b="1" i="0" u="none" baseline="0">
              <a:solidFill>
                <a:srgbClr val="0000FF"/>
              </a:solidFill>
              <a:latin typeface="Arial"/>
              <a:ea typeface="Arial"/>
              <a:cs typeface="Arial"/>
            </a:rPr>
            <a:t>3. make the value of the function in the TARGET CELL equal to a specified value</a:t>
          </a:r>
          <a:r>
            <a:rPr lang="en-US" cap="none" sz="1000" b="0" i="0" u="none" baseline="0">
              <a:latin typeface="Arial"/>
              <a:ea typeface="Arial"/>
              <a:cs typeface="Arial"/>
            </a:rPr>
            <a:t>,
</a:t>
          </a:r>
          <a:r>
            <a:rPr lang="en-US" cap="none" sz="1000" b="1" i="0" u="none" baseline="0">
              <a:latin typeface="Arial"/>
              <a:ea typeface="Arial"/>
              <a:cs typeface="Arial"/>
            </a:rPr>
            <a:t>subject to the specified constraints on the input variable values.</a:t>
          </a:r>
          <a:r>
            <a:rPr lang="en-US" cap="none" sz="1000" b="0" i="0" u="none" baseline="0">
              <a:latin typeface="Arial"/>
              <a:ea typeface="Arial"/>
              <a:cs typeface="Arial"/>
            </a:rPr>
            <a:t>
Solver can be found in the </a:t>
          </a:r>
          <a:r>
            <a:rPr lang="en-US" cap="none" sz="1000" b="1" i="0" u="sng" baseline="0">
              <a:solidFill>
                <a:srgbClr val="0000FF"/>
              </a:solidFill>
              <a:latin typeface="Arial"/>
              <a:ea typeface="Arial"/>
              <a:cs typeface="Arial"/>
            </a:rPr>
            <a:t>T</a:t>
          </a:r>
          <a:r>
            <a:rPr lang="en-US" cap="none" sz="1000" b="1" i="0" u="none" baseline="0">
              <a:solidFill>
                <a:srgbClr val="0000FF"/>
              </a:solidFill>
              <a:latin typeface="Arial"/>
              <a:ea typeface="Arial"/>
              <a:cs typeface="Arial"/>
            </a:rPr>
            <a:t>ools menu</a:t>
          </a:r>
          <a:r>
            <a:rPr lang="en-US" cap="none" sz="1000" b="0" i="0" u="none" baseline="0">
              <a:latin typeface="Arial"/>
              <a:ea typeface="Arial"/>
              <a:cs typeface="Arial"/>
            </a:rPr>
            <a:t>.  </a:t>
          </a:r>
          <a:r>
            <a:rPr lang="en-US" cap="none" sz="800" b="1" i="0" u="none" baseline="0">
              <a:latin typeface="Arial"/>
              <a:ea typeface="Arial"/>
              <a:cs typeface="Arial"/>
            </a:rPr>
            <a:t>If it is not displayed then click on Add-Ins and select Solver to add it in.</a:t>
          </a:r>
          <a:r>
            <a:rPr lang="en-US" cap="none" sz="1000" b="0" i="0" u="none" baseline="0">
              <a:latin typeface="Arial"/>
              <a:ea typeface="Arial"/>
              <a:cs typeface="Arial"/>
            </a:rPr>
            <a:t>  
To use Solver </a:t>
          </a:r>
          <a:r>
            <a:rPr lang="en-US" cap="none" sz="1000" b="1" i="0" u="none" baseline="0">
              <a:latin typeface="Arial"/>
              <a:ea typeface="Arial"/>
              <a:cs typeface="Arial"/>
            </a:rPr>
            <a:t>one must have a cell that is a function of at least one other cell.</a:t>
          </a:r>
          <a:r>
            <a:rPr lang="en-US" cap="none" sz="1000" b="0" i="0" u="none" baseline="0">
              <a:latin typeface="Arial"/>
              <a:ea typeface="Arial"/>
              <a:cs typeface="Arial"/>
            </a:rPr>
            <a:t> (The value of the cell is computed based on the value of one or more input cells.)  The cell containing the formula or function is referred to as the </a:t>
          </a:r>
          <a:r>
            <a:rPr lang="en-US" cap="none" sz="1000" b="1" i="0" u="none" baseline="0">
              <a:latin typeface="Arial"/>
              <a:ea typeface="Arial"/>
              <a:cs typeface="Arial"/>
            </a:rPr>
            <a:t>Dependent Cell</a:t>
          </a:r>
          <a:r>
            <a:rPr lang="en-US" cap="none" sz="1000" b="0" i="0" u="none" baseline="0">
              <a:latin typeface="Arial"/>
              <a:ea typeface="Arial"/>
              <a:cs typeface="Arial"/>
            </a:rPr>
            <a:t>.  The input cells to the formula or function expressed in the dependent cell are called </a:t>
          </a:r>
          <a:r>
            <a:rPr lang="en-US" cap="none" sz="1000" b="1" i="0" u="none" baseline="0">
              <a:latin typeface="Arial"/>
              <a:ea typeface="Arial"/>
              <a:cs typeface="Arial"/>
            </a:rPr>
            <a:t>Precedent Cells </a:t>
          </a:r>
          <a:r>
            <a:rPr lang="en-US" cap="none" sz="1000" b="0" i="0" u="none" baseline="0">
              <a:latin typeface="Arial"/>
              <a:ea typeface="Arial"/>
              <a:cs typeface="Arial"/>
            </a:rPr>
            <a:t>by Excel.  These precedent cells may be referred to directly (the cell address or cell name is listed in the cell) or indirectly (the cell is a precedent cell to the cell that is referred to directly).  If the cell B1 contains the formula </a:t>
          </a:r>
          <a:r>
            <a:rPr lang="en-US" cap="none" sz="1000" b="1" i="0" u="none" baseline="0">
              <a:solidFill>
                <a:srgbClr val="993366"/>
              </a:solidFill>
              <a:latin typeface="Arial"/>
              <a:ea typeface="Arial"/>
              <a:cs typeface="Arial"/>
            </a:rPr>
            <a:t>=A1^2</a:t>
          </a:r>
          <a:r>
            <a:rPr lang="en-US" cap="none" sz="1000" b="0" i="0" u="none" baseline="0">
              <a:latin typeface="Arial"/>
              <a:ea typeface="Arial"/>
              <a:cs typeface="Arial"/>
            </a:rPr>
            <a:t> then A1 is a direct precedent of B1.  Also, if the cell D1 contains the formula </a:t>
          </a:r>
          <a:r>
            <a:rPr lang="en-US" cap="none" sz="1000" b="1" i="0" u="none" baseline="0">
              <a:solidFill>
                <a:srgbClr val="993366"/>
              </a:solidFill>
              <a:latin typeface="Arial"/>
              <a:ea typeface="Arial"/>
              <a:cs typeface="Arial"/>
            </a:rPr>
            <a:t>=C1*B1</a:t>
          </a:r>
          <a:r>
            <a:rPr lang="en-US" cap="none" sz="1000" b="0" i="0" u="none" baseline="0">
              <a:latin typeface="Arial"/>
              <a:ea typeface="Arial"/>
              <a:cs typeface="Arial"/>
            </a:rPr>
            <a:t> then C1 and B1 are direct precedents of D1 and A1 is an indirect precedent of D1.  
The input or precedent cells may contain the values of either variables, coefficients or constants used to determine the value of the function in the dependent cell.  This function is often called the </a:t>
          </a:r>
          <a:r>
            <a:rPr lang="en-US" cap="none" sz="1000" b="1" i="0" u="none" baseline="0">
              <a:latin typeface="Arial"/>
              <a:ea typeface="Arial"/>
              <a:cs typeface="Arial"/>
            </a:rPr>
            <a:t>Objective Function.  </a:t>
          </a:r>
          <a:r>
            <a:rPr lang="en-US" cap="none" sz="1000" b="0" i="0" u="none" baseline="0">
              <a:latin typeface="Arial"/>
              <a:ea typeface="Arial"/>
              <a:cs typeface="Arial"/>
            </a:rPr>
            <a:t>When obtaining a solution with Solver, the dependent cell containing the value of the objective function is the </a:t>
          </a:r>
          <a:r>
            <a:rPr lang="en-US" cap="none" sz="1000" b="1" i="0" u="none" baseline="0">
              <a:latin typeface="Arial"/>
              <a:ea typeface="Arial"/>
              <a:cs typeface="Arial"/>
            </a:rPr>
            <a:t>Target Cell.  </a:t>
          </a:r>
          <a:r>
            <a:rPr lang="en-US" cap="none" sz="1000" b="0" i="0" u="none" baseline="0">
              <a:latin typeface="Arial"/>
              <a:ea typeface="Arial"/>
              <a:cs typeface="Arial"/>
            </a:rPr>
            <a:t>In the solution process the values of the coefficient and constant cells will not change while the values in the variable cells will be changed in an attempt to accomplish the specified objective.   </a:t>
          </a:r>
          <a:r>
            <a:rPr lang="en-US" cap="none" sz="1000" b="1" i="0" u="none" baseline="0">
              <a:latin typeface="Arial"/>
              <a:ea typeface="Arial"/>
              <a:cs typeface="Arial"/>
            </a:rPr>
            <a:t>Constraints</a:t>
          </a:r>
          <a:r>
            <a:rPr lang="en-US" cap="none" sz="1000" b="0" i="0" u="none" baseline="0">
              <a:latin typeface="Arial"/>
              <a:ea typeface="Arial"/>
              <a:cs typeface="Arial"/>
            </a:rPr>
            <a:t> or restrictions on the values of variables can be stipulated as Solver inputs.  If there is no unique solution, then Excel will find a solution value closest to the one initially specified.  (Excel determines the closest local minimum or maximum and not the global minimum or maximum.)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857250</xdr:colOff>
      <xdr:row>3</xdr:row>
      <xdr:rowOff>19050</xdr:rowOff>
    </xdr:from>
    <xdr:to>
      <xdr:col>10</xdr:col>
      <xdr:colOff>28575</xdr:colOff>
      <xdr:row>21</xdr:row>
      <xdr:rowOff>19050</xdr:rowOff>
    </xdr:to>
    <xdr:graphicFrame>
      <xdr:nvGraphicFramePr>
        <xdr:cNvPr id="1" name="Chart 3"/>
        <xdr:cNvGraphicFramePr/>
      </xdr:nvGraphicFramePr>
      <xdr:xfrm>
        <a:off x="2990850" y="504825"/>
        <a:ext cx="3552825" cy="2914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16</xdr:row>
      <xdr:rowOff>142875</xdr:rowOff>
    </xdr:from>
    <xdr:to>
      <xdr:col>4</xdr:col>
      <xdr:colOff>104775</xdr:colOff>
      <xdr:row>28</xdr:row>
      <xdr:rowOff>133350</xdr:rowOff>
    </xdr:to>
    <xdr:pic>
      <xdr:nvPicPr>
        <xdr:cNvPr id="2" name="Picture 4"/>
        <xdr:cNvPicPr preferRelativeResize="1">
          <a:picLocks noChangeAspect="1"/>
        </xdr:cNvPicPr>
      </xdr:nvPicPr>
      <xdr:blipFill>
        <a:blip r:embed="rId2"/>
        <a:stretch>
          <a:fillRect/>
        </a:stretch>
      </xdr:blipFill>
      <xdr:spPr>
        <a:xfrm>
          <a:off x="0" y="2733675"/>
          <a:ext cx="3105150" cy="19335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11</xdr:row>
      <xdr:rowOff>19050</xdr:rowOff>
    </xdr:from>
    <xdr:to>
      <xdr:col>4</xdr:col>
      <xdr:colOff>942975</xdr:colOff>
      <xdr:row>24</xdr:row>
      <xdr:rowOff>19050</xdr:rowOff>
    </xdr:to>
    <xdr:pic>
      <xdr:nvPicPr>
        <xdr:cNvPr id="1" name="Picture 1"/>
        <xdr:cNvPicPr preferRelativeResize="1">
          <a:picLocks noChangeAspect="1"/>
        </xdr:cNvPicPr>
      </xdr:nvPicPr>
      <xdr:blipFill>
        <a:blip r:embed="rId1"/>
        <a:stretch>
          <a:fillRect/>
        </a:stretch>
      </xdr:blipFill>
      <xdr:spPr>
        <a:xfrm>
          <a:off x="57150" y="1800225"/>
          <a:ext cx="3848100" cy="210502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10</xdr:col>
      <xdr:colOff>581025</xdr:colOff>
      <xdr:row>6</xdr:row>
      <xdr:rowOff>142875</xdr:rowOff>
    </xdr:to>
    <xdr:sp>
      <xdr:nvSpPr>
        <xdr:cNvPr id="1" name="TextBox 1"/>
        <xdr:cNvSpPr txBox="1">
          <a:spLocks noChangeArrowheads="1"/>
        </xdr:cNvSpPr>
      </xdr:nvSpPr>
      <xdr:spPr>
        <a:xfrm>
          <a:off x="0" y="9525"/>
          <a:ext cx="7077075" cy="1104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Community Wood Workshop, CWW, assists designated members of the community by providing training and employment.  CWW builds sturdy outdoor funiture: swings($125), rocking chairs($110) and picnic tables($90).  A local company donates salt treated lumber for the construction of these items.  The furniture is made from 2by4, 2by6 and 5/4by6 lumber.  The table below indicates the number of linear feet of each type of lumber and the number of man-hours required to build one unit of each type of furniture.  CWW anticipates having 200 man-hours of labor available this week.  They have 500 linear feet of 2by4, 600 linear feet of 2by6 and 600 linear feet of 5/4by6 lumber.  How many units of each should they build to maximize revenue?</a:t>
          </a:r>
        </a:p>
      </xdr:txBody>
    </xdr:sp>
    <xdr:clientData/>
  </xdr:twoCellAnchor>
  <xdr:twoCellAnchor editAs="oneCell">
    <xdr:from>
      <xdr:col>7</xdr:col>
      <xdr:colOff>0</xdr:colOff>
      <xdr:row>7</xdr:row>
      <xdr:rowOff>0</xdr:rowOff>
    </xdr:from>
    <xdr:to>
      <xdr:col>12</xdr:col>
      <xdr:colOff>171450</xdr:colOff>
      <xdr:row>13</xdr:row>
      <xdr:rowOff>9525</xdr:rowOff>
    </xdr:to>
    <xdr:pic>
      <xdr:nvPicPr>
        <xdr:cNvPr id="2" name="Picture 30"/>
        <xdr:cNvPicPr preferRelativeResize="1">
          <a:picLocks noChangeAspect="1"/>
        </xdr:cNvPicPr>
      </xdr:nvPicPr>
      <xdr:blipFill>
        <a:blip r:embed="rId1"/>
        <a:stretch>
          <a:fillRect/>
        </a:stretch>
      </xdr:blipFill>
      <xdr:spPr>
        <a:xfrm>
          <a:off x="4667250" y="1133475"/>
          <a:ext cx="3219450" cy="981075"/>
        </a:xfrm>
        <a:prstGeom prst="rect">
          <a:avLst/>
        </a:prstGeom>
        <a:noFill/>
        <a:ln w="1" cmpd="sng">
          <a:noFill/>
        </a:ln>
      </xdr:spPr>
    </xdr:pic>
    <xdr:clientData/>
  </xdr:twoCellAnchor>
  <xdr:twoCellAnchor editAs="oneCell">
    <xdr:from>
      <xdr:col>0</xdr:col>
      <xdr:colOff>0</xdr:colOff>
      <xdr:row>16</xdr:row>
      <xdr:rowOff>0</xdr:rowOff>
    </xdr:from>
    <xdr:to>
      <xdr:col>5</xdr:col>
      <xdr:colOff>476250</xdr:colOff>
      <xdr:row>28</xdr:row>
      <xdr:rowOff>152400</xdr:rowOff>
    </xdr:to>
    <xdr:pic>
      <xdr:nvPicPr>
        <xdr:cNvPr id="3" name="Picture 31"/>
        <xdr:cNvPicPr preferRelativeResize="1">
          <a:picLocks noChangeAspect="1"/>
        </xdr:cNvPicPr>
      </xdr:nvPicPr>
      <xdr:blipFill>
        <a:blip r:embed="rId2"/>
        <a:stretch>
          <a:fillRect/>
        </a:stretch>
      </xdr:blipFill>
      <xdr:spPr>
        <a:xfrm>
          <a:off x="0" y="2590800"/>
          <a:ext cx="3886200" cy="2095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F1"/>
  <sheetViews>
    <sheetView tabSelected="1" workbookViewId="0" topLeftCell="A1">
      <selection activeCell="J1" sqref="J1"/>
    </sheetView>
  </sheetViews>
  <sheetFormatPr defaultColWidth="9.140625" defaultRowHeight="12.75"/>
  <sheetData>
    <row r="1" spans="1:6" ht="12.75">
      <c r="A1" s="3">
        <v>-2</v>
      </c>
      <c r="B1" s="6">
        <f>A1^2</f>
        <v>4</v>
      </c>
      <c r="C1" s="3">
        <v>3</v>
      </c>
      <c r="D1" s="6">
        <f>C1*B1</f>
        <v>12</v>
      </c>
      <c r="F1" s="24" t="s">
        <v>69</v>
      </c>
    </row>
  </sheetData>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M78"/>
  <sheetViews>
    <sheetView workbookViewId="0" topLeftCell="A1">
      <selection activeCell="G3" sqref="G3"/>
    </sheetView>
  </sheetViews>
  <sheetFormatPr defaultColWidth="9.140625" defaultRowHeight="12.75"/>
  <cols>
    <col min="1" max="1" width="8.00390625" style="16" customWidth="1"/>
    <col min="2" max="2" width="11.00390625" style="16" customWidth="1"/>
    <col min="3" max="4" width="13.00390625" style="16" customWidth="1"/>
    <col min="5" max="5" width="5.8515625" style="18" customWidth="1"/>
    <col min="6" max="6" width="10.8515625" style="18" customWidth="1"/>
    <col min="7" max="11" width="9.00390625" style="15" customWidth="1"/>
    <col min="12" max="12" width="9.00390625" style="16" customWidth="1"/>
    <col min="13" max="16384" width="8.8515625" style="16" customWidth="1"/>
  </cols>
  <sheetData>
    <row r="1" spans="1:10" ht="12.75">
      <c r="A1" s="15" t="s">
        <v>0</v>
      </c>
      <c r="B1" s="15" t="s">
        <v>1</v>
      </c>
      <c r="C1" s="15"/>
      <c r="D1" s="15">
        <v>11000000</v>
      </c>
      <c r="E1" s="15">
        <v>0</v>
      </c>
      <c r="F1" s="15">
        <v>-131250</v>
      </c>
      <c r="G1" s="15">
        <v>-2458.3333333333335</v>
      </c>
      <c r="H1" s="15">
        <v>281.25</v>
      </c>
      <c r="I1" s="15">
        <v>3</v>
      </c>
      <c r="J1" s="15">
        <v>-0.16666666666666666</v>
      </c>
    </row>
    <row r="2" spans="1:13" ht="12.75">
      <c r="A2" s="15">
        <v>39.04007114064956</v>
      </c>
      <c r="B2" s="15">
        <f>$D$1+$E$1*A2+$F$1*A2^2+$G$1*A2^3+$H$1*A2^4+$I$1*A2^5+$J$1*A2^6</f>
        <v>0</v>
      </c>
      <c r="C2" s="17"/>
      <c r="D2" s="18"/>
      <c r="E2" s="3" t="s">
        <v>2</v>
      </c>
      <c r="F2" s="3" t="s">
        <v>46</v>
      </c>
      <c r="G2" s="3" t="s">
        <v>47</v>
      </c>
      <c r="H2" s="3" t="s">
        <v>48</v>
      </c>
      <c r="I2" s="3" t="s">
        <v>49</v>
      </c>
      <c r="J2" s="3" t="s">
        <v>50</v>
      </c>
      <c r="M2" s="15"/>
    </row>
    <row r="3" spans="1:11" ht="12.75">
      <c r="A3" s="19" t="s">
        <v>52</v>
      </c>
      <c r="B3" s="15"/>
      <c r="C3" s="15"/>
      <c r="E3" s="20"/>
      <c r="F3" s="20"/>
      <c r="G3" s="24" t="s">
        <v>69</v>
      </c>
      <c r="H3" s="16"/>
      <c r="I3" s="16"/>
      <c r="J3" s="16"/>
      <c r="K3" s="16"/>
    </row>
    <row r="4" spans="1:6" ht="12.75">
      <c r="A4" s="15" t="s">
        <v>3</v>
      </c>
      <c r="B4" s="4">
        <v>-25</v>
      </c>
      <c r="C4" s="17" t="s">
        <v>4</v>
      </c>
      <c r="E4" s="18" t="s">
        <v>0</v>
      </c>
      <c r="F4" s="18" t="s">
        <v>1</v>
      </c>
    </row>
    <row r="5" spans="1:6" ht="12.75">
      <c r="A5" s="15" t="s">
        <v>3</v>
      </c>
      <c r="B5" s="4">
        <v>0</v>
      </c>
      <c r="C5" s="17" t="s">
        <v>5</v>
      </c>
      <c r="E5" s="18">
        <v>-31</v>
      </c>
      <c r="F5" s="21">
        <f aca="true" t="shared" si="0" ref="F5:F36">$D$1+$E$1*E5+$F$1*E5^2+$G$1*E5^3+$H$1*E5^4+$I$1*E5^5+$J$1*E5^6</f>
        <v>-15959493.583333313</v>
      </c>
    </row>
    <row r="6" spans="1:6" ht="12.75">
      <c r="A6" s="15" t="s">
        <v>3</v>
      </c>
      <c r="B6" s="4">
        <v>35</v>
      </c>
      <c r="C6" s="17" t="s">
        <v>6</v>
      </c>
      <c r="E6" s="18">
        <f>E5+1</f>
        <v>-30</v>
      </c>
      <c r="F6" s="21">
        <f t="shared" si="0"/>
        <v>-7337500</v>
      </c>
    </row>
    <row r="7" spans="1:6" ht="12.75">
      <c r="A7" s="17" t="s">
        <v>10</v>
      </c>
      <c r="B7" s="15"/>
      <c r="C7" s="15"/>
      <c r="E7" s="18">
        <f aca="true" t="shared" si="1" ref="E7:E55">E6+1</f>
        <v>-29</v>
      </c>
      <c r="F7" s="21">
        <f t="shared" si="0"/>
        <v>-1172844.2499999702</v>
      </c>
    </row>
    <row r="8" spans="1:6" ht="12.75">
      <c r="A8" s="15" t="s">
        <v>7</v>
      </c>
      <c r="B8" s="4">
        <v>-15</v>
      </c>
      <c r="C8" s="17" t="s">
        <v>8</v>
      </c>
      <c r="E8" s="18">
        <f t="shared" si="1"/>
        <v>-28</v>
      </c>
      <c r="F8" s="21">
        <f t="shared" si="0"/>
        <v>2991178.6666666865</v>
      </c>
    </row>
    <row r="9" spans="1:6" ht="12.75">
      <c r="A9" s="15" t="s">
        <v>7</v>
      </c>
      <c r="B9" s="4">
        <v>20</v>
      </c>
      <c r="C9" s="17" t="s">
        <v>9</v>
      </c>
      <c r="E9" s="18">
        <f t="shared" si="1"/>
        <v>-27</v>
      </c>
      <c r="F9" s="21">
        <f t="shared" si="0"/>
        <v>5557103.75</v>
      </c>
    </row>
    <row r="10" spans="1:6" ht="12.75">
      <c r="A10" s="17" t="s">
        <v>11</v>
      </c>
      <c r="B10" s="15"/>
      <c r="C10" s="15"/>
      <c r="E10" s="18">
        <f t="shared" si="1"/>
        <v>-26</v>
      </c>
      <c r="F10" s="21">
        <f t="shared" si="0"/>
        <v>6877076.000000007</v>
      </c>
    </row>
    <row r="11" spans="1:6" ht="12.75">
      <c r="A11" s="19" t="s">
        <v>51</v>
      </c>
      <c r="E11" s="18">
        <f t="shared" si="1"/>
        <v>-25</v>
      </c>
      <c r="F11" s="21">
        <f t="shared" si="0"/>
        <v>7256510.416666679</v>
      </c>
    </row>
    <row r="12" spans="1:6" ht="12.75">
      <c r="A12" s="16" t="s">
        <v>53</v>
      </c>
      <c r="B12" s="4">
        <v>-28.75847229583858</v>
      </c>
      <c r="C12" s="17" t="s">
        <v>54</v>
      </c>
      <c r="E12" s="18">
        <f t="shared" si="1"/>
        <v>-24</v>
      </c>
      <c r="F12" s="21">
        <f t="shared" si="0"/>
        <v>6957632</v>
      </c>
    </row>
    <row r="13" spans="1:6" ht="12.75">
      <c r="A13" s="16" t="s">
        <v>53</v>
      </c>
      <c r="B13" s="4">
        <v>-16.14330897875588</v>
      </c>
      <c r="C13" s="17" t="s">
        <v>55</v>
      </c>
      <c r="E13" s="18">
        <f t="shared" si="1"/>
        <v>-23</v>
      </c>
      <c r="F13" s="21">
        <f t="shared" si="0"/>
        <v>6202895.750000007</v>
      </c>
    </row>
    <row r="14" spans="1:6" ht="12.75">
      <c r="A14" s="16" t="s">
        <v>53</v>
      </c>
      <c r="B14" s="4">
        <v>-13.843359154887914</v>
      </c>
      <c r="C14" s="17" t="s">
        <v>56</v>
      </c>
      <c r="E14" s="18">
        <f t="shared" si="1"/>
        <v>-22</v>
      </c>
      <c r="F14" s="21">
        <f t="shared" si="0"/>
        <v>5178286.666666672</v>
      </c>
    </row>
    <row r="15" spans="1:6" ht="12.75">
      <c r="A15" s="16" t="s">
        <v>53</v>
      </c>
      <c r="B15" s="4">
        <v>9.241552019583384</v>
      </c>
      <c r="C15" s="17" t="s">
        <v>57</v>
      </c>
      <c r="E15" s="18">
        <f t="shared" si="1"/>
        <v>-21</v>
      </c>
      <c r="F15" s="21">
        <f t="shared" si="0"/>
        <v>4036499.75</v>
      </c>
    </row>
    <row r="16" spans="1:6" ht="12.75">
      <c r="A16" s="16" t="s">
        <v>53</v>
      </c>
      <c r="B16" s="4">
        <v>28.463517269251618</v>
      </c>
      <c r="C16" s="17" t="s">
        <v>58</v>
      </c>
      <c r="E16" s="18">
        <f t="shared" si="1"/>
        <v>-20</v>
      </c>
      <c r="F16" s="21">
        <f t="shared" si="0"/>
        <v>2900000.000000002</v>
      </c>
    </row>
    <row r="17" spans="1:6" ht="12.75">
      <c r="A17" s="16" t="s">
        <v>53</v>
      </c>
      <c r="B17" s="4">
        <v>39.04007114064956</v>
      </c>
      <c r="C17" s="17" t="s">
        <v>59</v>
      </c>
      <c r="E17" s="18">
        <f t="shared" si="1"/>
        <v>-19</v>
      </c>
      <c r="F17" s="21">
        <f t="shared" si="0"/>
        <v>1863962.4166666698</v>
      </c>
    </row>
    <row r="18" spans="5:6" ht="12.75">
      <c r="E18" s="18">
        <f t="shared" si="1"/>
        <v>-18</v>
      </c>
      <c r="F18" s="21">
        <f t="shared" si="0"/>
        <v>999092</v>
      </c>
    </row>
    <row r="19" spans="5:6" ht="12.75">
      <c r="E19" s="18">
        <f t="shared" si="1"/>
        <v>-17</v>
      </c>
      <c r="F19" s="21">
        <f t="shared" si="0"/>
        <v>354323.7500000014</v>
      </c>
    </row>
    <row r="20" spans="5:6" ht="12.75">
      <c r="E20" s="18">
        <f t="shared" si="1"/>
        <v>-16</v>
      </c>
      <c r="F20" s="21">
        <f t="shared" si="0"/>
        <v>-40597.33333333256</v>
      </c>
    </row>
    <row r="21" spans="5:6" ht="12.75">
      <c r="E21" s="18">
        <f t="shared" si="1"/>
        <v>-15</v>
      </c>
      <c r="F21" s="21">
        <f t="shared" si="0"/>
        <v>-172656.25</v>
      </c>
    </row>
    <row r="22" spans="5:6" ht="12.75">
      <c r="E22" s="18">
        <f t="shared" si="1"/>
        <v>-14</v>
      </c>
      <c r="F22" s="21">
        <f t="shared" si="0"/>
        <v>-43227.999999999534</v>
      </c>
    </row>
    <row r="23" spans="5:6" ht="12.75">
      <c r="E23" s="18">
        <f t="shared" si="1"/>
        <v>-13</v>
      </c>
      <c r="F23" s="21">
        <f t="shared" si="0"/>
        <v>334142.4166666673</v>
      </c>
    </row>
    <row r="24" spans="5:6" ht="12.75">
      <c r="E24" s="18">
        <f t="shared" si="1"/>
        <v>-12</v>
      </c>
      <c r="F24" s="21">
        <f t="shared" si="0"/>
        <v>935840</v>
      </c>
    </row>
    <row r="25" spans="5:6" ht="12.75">
      <c r="E25" s="18">
        <f t="shared" si="1"/>
        <v>-11</v>
      </c>
      <c r="F25" s="21">
        <f t="shared" si="0"/>
        <v>1730159.7500000005</v>
      </c>
    </row>
    <row r="26" spans="5:6" ht="12.75">
      <c r="E26" s="18">
        <f t="shared" si="1"/>
        <v>-10</v>
      </c>
      <c r="F26" s="21">
        <f t="shared" si="0"/>
        <v>2679166.666666667</v>
      </c>
    </row>
    <row r="27" spans="5:6" ht="12.75">
      <c r="E27" s="18">
        <f t="shared" si="1"/>
        <v>-9</v>
      </c>
      <c r="F27" s="21">
        <f t="shared" si="0"/>
        <v>3740435.75</v>
      </c>
    </row>
    <row r="28" spans="5:6" ht="12.75">
      <c r="E28" s="18">
        <f t="shared" si="1"/>
        <v>-8</v>
      </c>
      <c r="F28" s="21">
        <f t="shared" si="0"/>
        <v>4868672</v>
      </c>
    </row>
    <row r="29" spans="5:6" ht="12.75">
      <c r="E29" s="18">
        <f t="shared" si="1"/>
        <v>-7</v>
      </c>
      <c r="F29" s="21">
        <f t="shared" si="0"/>
        <v>6017210.416666666</v>
      </c>
    </row>
    <row r="30" spans="5:6" ht="12.75">
      <c r="E30" s="18">
        <f t="shared" si="1"/>
        <v>-6</v>
      </c>
      <c r="F30" s="21">
        <f t="shared" si="0"/>
        <v>7139396</v>
      </c>
    </row>
    <row r="31" spans="5:6" ht="12.75">
      <c r="E31" s="18">
        <f t="shared" si="1"/>
        <v>-5</v>
      </c>
      <c r="F31" s="21">
        <f t="shared" si="0"/>
        <v>8189843.75</v>
      </c>
    </row>
    <row r="32" spans="5:6" ht="12.75">
      <c r="E32" s="18">
        <f t="shared" si="1"/>
        <v>-4</v>
      </c>
      <c r="F32" s="21">
        <f t="shared" si="0"/>
        <v>9125578.666666668</v>
      </c>
    </row>
    <row r="33" spans="5:6" ht="12.75">
      <c r="E33" s="18">
        <f t="shared" si="1"/>
        <v>-3</v>
      </c>
      <c r="F33" s="21">
        <f t="shared" si="0"/>
        <v>9907055.75</v>
      </c>
    </row>
    <row r="34" spans="5:6" ht="12.75">
      <c r="E34" s="18">
        <f t="shared" si="1"/>
        <v>-2</v>
      </c>
      <c r="F34" s="21">
        <f t="shared" si="0"/>
        <v>10499060</v>
      </c>
    </row>
    <row r="35" spans="5:6" ht="12.75">
      <c r="E35" s="18">
        <f t="shared" si="1"/>
        <v>-1</v>
      </c>
      <c r="F35" s="21">
        <f t="shared" si="0"/>
        <v>10871486.416666668</v>
      </c>
    </row>
    <row r="36" spans="5:6" ht="12.75">
      <c r="E36" s="18">
        <f t="shared" si="1"/>
        <v>0</v>
      </c>
      <c r="F36" s="21">
        <f t="shared" si="0"/>
        <v>11000000</v>
      </c>
    </row>
    <row r="37" spans="5:6" ht="12.75">
      <c r="E37" s="18">
        <f t="shared" si="1"/>
        <v>1</v>
      </c>
      <c r="F37" s="21">
        <f aca="true" t="shared" si="2" ref="F37:F68">$D$1+$E$1*E37+$F$1*E37^2+$G$1*E37^3+$H$1*E37^4+$I$1*E37^5+$J$1*E37^6</f>
        <v>10866575.75</v>
      </c>
    </row>
    <row r="38" spans="5:6" ht="12.75">
      <c r="E38" s="18">
        <f t="shared" si="1"/>
        <v>2</v>
      </c>
      <c r="F38" s="21">
        <f t="shared" si="2"/>
        <v>10459918.666666668</v>
      </c>
    </row>
    <row r="39" spans="5:6" ht="12.75">
      <c r="E39" s="18">
        <f t="shared" si="1"/>
        <v>3</v>
      </c>
      <c r="F39" s="21">
        <f t="shared" si="2"/>
        <v>9775763.75</v>
      </c>
    </row>
    <row r="40" spans="5:6" ht="12.75">
      <c r="E40" s="18">
        <f t="shared" si="1"/>
        <v>4</v>
      </c>
      <c r="F40" s="21">
        <f t="shared" si="2"/>
        <v>8817056</v>
      </c>
    </row>
    <row r="41" spans="5:6" ht="12.75">
      <c r="E41" s="18">
        <f t="shared" si="1"/>
        <v>5</v>
      </c>
      <c r="F41" s="21">
        <f t="shared" si="2"/>
        <v>7594010.416666666</v>
      </c>
    </row>
    <row r="42" spans="5:6" ht="12.75">
      <c r="E42" s="18">
        <f t="shared" si="1"/>
        <v>6</v>
      </c>
      <c r="F42" s="21">
        <f t="shared" si="2"/>
        <v>6124052</v>
      </c>
    </row>
    <row r="43" spans="5:6" ht="12.75">
      <c r="E43" s="18">
        <f t="shared" si="1"/>
        <v>7</v>
      </c>
      <c r="F43" s="21">
        <f t="shared" si="2"/>
        <v>4431635.749999999</v>
      </c>
    </row>
    <row r="44" spans="5:6" ht="12.75">
      <c r="E44" s="18">
        <f t="shared" si="1"/>
        <v>8</v>
      </c>
      <c r="F44" s="21">
        <f t="shared" si="2"/>
        <v>2547946.6666666665</v>
      </c>
    </row>
    <row r="45" spans="5:6" ht="12.75">
      <c r="E45" s="18">
        <f t="shared" si="1"/>
        <v>9</v>
      </c>
      <c r="F45" s="21">
        <f t="shared" si="2"/>
        <v>510479.75</v>
      </c>
    </row>
    <row r="46" spans="5:6" ht="12.75">
      <c r="E46" s="18">
        <f t="shared" si="1"/>
        <v>10</v>
      </c>
      <c r="F46" s="21">
        <f t="shared" si="2"/>
        <v>-1637500.0000000007</v>
      </c>
    </row>
    <row r="47" spans="5:6" ht="12.75">
      <c r="E47" s="18">
        <f t="shared" si="1"/>
        <v>11</v>
      </c>
      <c r="F47" s="21">
        <f t="shared" si="2"/>
        <v>-3847617.5833333335</v>
      </c>
    </row>
    <row r="48" spans="5:6" ht="12.75">
      <c r="E48" s="18">
        <f t="shared" si="1"/>
        <v>12</v>
      </c>
      <c r="F48" s="21">
        <f t="shared" si="2"/>
        <v>-6067168</v>
      </c>
    </row>
    <row r="49" spans="5:6" ht="12.75">
      <c r="E49" s="18">
        <f t="shared" si="1"/>
        <v>13</v>
      </c>
      <c r="F49" s="21">
        <f t="shared" si="2"/>
        <v>-8240016.250000001</v>
      </c>
    </row>
    <row r="50" spans="5:6" ht="12.75">
      <c r="E50" s="18">
        <f t="shared" si="1"/>
        <v>14</v>
      </c>
      <c r="F50" s="21">
        <f t="shared" si="2"/>
        <v>-10307617.333333334</v>
      </c>
    </row>
    <row r="51" spans="5:6" ht="12.75">
      <c r="E51" s="18">
        <f t="shared" si="1"/>
        <v>15</v>
      </c>
      <c r="F51" s="21">
        <f t="shared" si="2"/>
        <v>-12210156.25</v>
      </c>
    </row>
    <row r="52" spans="5:6" ht="12.75">
      <c r="E52" s="18">
        <f t="shared" si="1"/>
        <v>16</v>
      </c>
      <c r="F52" s="21">
        <f t="shared" si="2"/>
        <v>-13887808.000000002</v>
      </c>
    </row>
    <row r="53" spans="5:6" ht="12.75">
      <c r="E53" s="18">
        <f t="shared" si="1"/>
        <v>17</v>
      </c>
      <c r="F53" s="21">
        <f t="shared" si="2"/>
        <v>-15282117.583333338</v>
      </c>
    </row>
    <row r="54" spans="5:6" ht="12.75">
      <c r="E54" s="18">
        <f t="shared" si="1"/>
        <v>18</v>
      </c>
      <c r="F54" s="21">
        <f t="shared" si="2"/>
        <v>-16337500</v>
      </c>
    </row>
    <row r="55" spans="5:6" ht="12.75">
      <c r="E55" s="18">
        <f t="shared" si="1"/>
        <v>19</v>
      </c>
      <c r="F55" s="21">
        <f t="shared" si="2"/>
        <v>-17002860.25</v>
      </c>
    </row>
    <row r="56" spans="5:6" ht="12.75">
      <c r="E56" s="18">
        <f aca="true" t="shared" si="3" ref="E56:E76">E55+1</f>
        <v>20</v>
      </c>
      <c r="F56" s="21">
        <f t="shared" si="2"/>
        <v>-17233333.333333336</v>
      </c>
    </row>
    <row r="57" spans="5:6" ht="12.75">
      <c r="E57" s="18">
        <f t="shared" si="3"/>
        <v>21</v>
      </c>
      <c r="F57" s="21">
        <f t="shared" si="2"/>
        <v>-16992144.25</v>
      </c>
    </row>
    <row r="58" spans="5:6" ht="12.75">
      <c r="E58" s="18">
        <f t="shared" si="3"/>
        <v>22</v>
      </c>
      <c r="F58" s="21">
        <f t="shared" si="2"/>
        <v>-16252588.000000007</v>
      </c>
    </row>
    <row r="59" spans="5:6" ht="12.75">
      <c r="E59" s="18">
        <f t="shared" si="3"/>
        <v>23</v>
      </c>
      <c r="F59" s="21">
        <f t="shared" si="2"/>
        <v>-15000129.583333336</v>
      </c>
    </row>
    <row r="60" spans="5:6" ht="12.75">
      <c r="E60" s="18">
        <f t="shared" si="3"/>
        <v>24</v>
      </c>
      <c r="F60" s="21">
        <f t="shared" si="2"/>
        <v>-13234624</v>
      </c>
    </row>
    <row r="61" spans="5:6" ht="12.75">
      <c r="E61" s="18">
        <f t="shared" si="3"/>
        <v>25</v>
      </c>
      <c r="F61" s="21">
        <f t="shared" si="2"/>
        <v>-10972656.250000007</v>
      </c>
    </row>
    <row r="62" spans="5:6" ht="12.75">
      <c r="E62" s="18">
        <f t="shared" si="3"/>
        <v>26</v>
      </c>
      <c r="F62" s="21">
        <f t="shared" si="2"/>
        <v>-8250001.333333336</v>
      </c>
    </row>
    <row r="63" spans="5:6" ht="12.75">
      <c r="E63" s="18">
        <f t="shared" si="3"/>
        <v>27</v>
      </c>
      <c r="F63" s="21">
        <f t="shared" si="2"/>
        <v>-5124204.25</v>
      </c>
    </row>
    <row r="64" spans="5:6" ht="12.75">
      <c r="E64" s="18">
        <f t="shared" si="3"/>
        <v>28</v>
      </c>
      <c r="F64" s="21">
        <f t="shared" si="2"/>
        <v>-1677280</v>
      </c>
    </row>
    <row r="65" spans="5:6" ht="12.75">
      <c r="E65" s="18">
        <f t="shared" si="3"/>
        <v>29</v>
      </c>
      <c r="F65" s="21">
        <f t="shared" si="2"/>
        <v>1981466.4166666567</v>
      </c>
    </row>
    <row r="66" spans="5:6" ht="12.75">
      <c r="E66" s="18">
        <f t="shared" si="3"/>
        <v>30</v>
      </c>
      <c r="F66" s="21">
        <f t="shared" si="2"/>
        <v>5712500</v>
      </c>
    </row>
    <row r="67" spans="5:6" ht="12.75">
      <c r="E67" s="18">
        <f t="shared" si="3"/>
        <v>31</v>
      </c>
      <c r="F67" s="21">
        <f t="shared" si="2"/>
        <v>9342995.75</v>
      </c>
    </row>
    <row r="68" spans="5:6" ht="12.75">
      <c r="E68" s="18">
        <f t="shared" si="3"/>
        <v>32</v>
      </c>
      <c r="F68" s="21">
        <f t="shared" si="2"/>
        <v>12663658.666666657</v>
      </c>
    </row>
    <row r="69" spans="5:6" ht="12.75">
      <c r="E69" s="18">
        <f t="shared" si="3"/>
        <v>33</v>
      </c>
      <c r="F69" s="21">
        <f aca="true" t="shared" si="4" ref="F69:F77">$D$1+$E$1*E69+$F$1*E69^2+$G$1*E69^3+$H$1*E69^4+$I$1*E69^5+$J$1*E69^6</f>
        <v>15425423.75</v>
      </c>
    </row>
    <row r="70" spans="5:6" ht="12.75">
      <c r="E70" s="18">
        <f t="shared" si="3"/>
        <v>34</v>
      </c>
      <c r="F70" s="21">
        <f t="shared" si="4"/>
        <v>17336035.99999997</v>
      </c>
    </row>
    <row r="71" spans="5:6" ht="12.75">
      <c r="E71" s="18">
        <f t="shared" si="3"/>
        <v>35</v>
      </c>
      <c r="F71" s="21">
        <f t="shared" si="4"/>
        <v>18056510.416666687</v>
      </c>
    </row>
    <row r="72" spans="5:6" ht="12.75">
      <c r="E72" s="18">
        <f t="shared" si="3"/>
        <v>36</v>
      </c>
      <c r="F72" s="21">
        <f t="shared" si="4"/>
        <v>17197472</v>
      </c>
    </row>
    <row r="73" spans="5:6" ht="12.75">
      <c r="E73" s="18">
        <f t="shared" si="3"/>
        <v>37</v>
      </c>
      <c r="F73" s="21">
        <f t="shared" si="4"/>
        <v>14315375.75</v>
      </c>
    </row>
    <row r="74" spans="5:6" ht="12.75">
      <c r="E74" s="18">
        <f t="shared" si="3"/>
        <v>38</v>
      </c>
      <c r="F74" s="21">
        <f t="shared" si="4"/>
        <v>8908606.666666687</v>
      </c>
    </row>
    <row r="75" spans="5:6" ht="12.75">
      <c r="E75" s="18">
        <f t="shared" si="3"/>
        <v>39</v>
      </c>
      <c r="F75" s="21">
        <f t="shared" si="4"/>
        <v>413459.75</v>
      </c>
    </row>
    <row r="76" spans="5:6" ht="12.75">
      <c r="E76" s="18">
        <f t="shared" si="3"/>
        <v>40</v>
      </c>
      <c r="F76" s="21">
        <f t="shared" si="4"/>
        <v>-11800000</v>
      </c>
    </row>
    <row r="77" spans="5:6" ht="12.75">
      <c r="E77" s="18">
        <v>40.5</v>
      </c>
      <c r="F77" s="21">
        <f t="shared" si="4"/>
        <v>-19517107.5390625</v>
      </c>
    </row>
    <row r="78" ht="12.75">
      <c r="F78" s="2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K8" sqref="K8"/>
    </sheetView>
  </sheetViews>
  <sheetFormatPr defaultColWidth="9.140625" defaultRowHeight="12.75"/>
  <cols>
    <col min="1" max="1" width="24.7109375" style="0" customWidth="1"/>
    <col min="2" max="3" width="8.421875" style="0" customWidth="1"/>
    <col min="4" max="4" width="2.8515625" style="0" customWidth="1"/>
    <col min="5" max="5" width="14.57421875" style="0" customWidth="1"/>
    <col min="6" max="6" width="7.421875" style="0" customWidth="1"/>
    <col min="7" max="7" width="5.140625" style="0" customWidth="1"/>
    <col min="8" max="8" width="13.421875" style="0" customWidth="1"/>
  </cols>
  <sheetData>
    <row r="1" spans="1:8" ht="12.75">
      <c r="A1" s="2" t="s">
        <v>12</v>
      </c>
      <c r="H1" s="24" t="s">
        <v>69</v>
      </c>
    </row>
    <row r="2" ht="12.75">
      <c r="A2" s="2" t="s">
        <v>26</v>
      </c>
    </row>
    <row r="3" ht="12.75">
      <c r="A3" s="2" t="s">
        <v>22</v>
      </c>
    </row>
    <row r="5" spans="1:3" ht="12.75">
      <c r="A5" s="2" t="s">
        <v>13</v>
      </c>
      <c r="B5" s="3" t="s">
        <v>16</v>
      </c>
      <c r="C5" s="3" t="s">
        <v>17</v>
      </c>
    </row>
    <row r="6" spans="1:5" ht="12.75">
      <c r="A6" s="2" t="s">
        <v>14</v>
      </c>
      <c r="B6" s="3">
        <v>12</v>
      </c>
      <c r="C6" s="3">
        <v>21</v>
      </c>
      <c r="E6" s="3" t="s">
        <v>18</v>
      </c>
    </row>
    <row r="7" spans="1:6" ht="12.75">
      <c r="A7" s="2" t="s">
        <v>15</v>
      </c>
      <c r="B7" s="3">
        <v>5</v>
      </c>
      <c r="C7" s="3">
        <v>4</v>
      </c>
      <c r="E7" s="3">
        <f>B7*$B$6+C7*$C$6</f>
        <v>144</v>
      </c>
      <c r="F7" s="2" t="s">
        <v>20</v>
      </c>
    </row>
    <row r="9" spans="2:7" ht="12.75">
      <c r="B9" s="2" t="s">
        <v>19</v>
      </c>
      <c r="C9" s="2"/>
      <c r="G9" s="3" t="s">
        <v>21</v>
      </c>
    </row>
    <row r="10" spans="1:8" s="5" customFormat="1" ht="12.75">
      <c r="A10" s="4" t="s">
        <v>23</v>
      </c>
      <c r="B10" s="4">
        <v>2</v>
      </c>
      <c r="C10" s="4">
        <v>1</v>
      </c>
      <c r="E10" s="4">
        <f>B10*$B$6+C10*$C$6</f>
        <v>45</v>
      </c>
      <c r="F10" s="4" t="s">
        <v>25</v>
      </c>
      <c r="G10" s="4">
        <v>50</v>
      </c>
      <c r="H10" s="8" t="str">
        <f>IF(E10&lt;G10,"Limit NOT SATISFIED","")</f>
        <v>Limit NOT SATISFIED</v>
      </c>
    </row>
    <row r="11" spans="1:8" s="7" customFormat="1" ht="12.75">
      <c r="A11" s="6" t="s">
        <v>24</v>
      </c>
      <c r="B11" s="6">
        <v>1</v>
      </c>
      <c r="C11" s="6">
        <v>3</v>
      </c>
      <c r="E11" s="6">
        <f>B11*$B$6+C11*$C$6</f>
        <v>75</v>
      </c>
      <c r="F11" s="6" t="s">
        <v>25</v>
      </c>
      <c r="G11" s="6">
        <v>75</v>
      </c>
      <c r="H11" s="8">
        <f>IF(E11&lt;G11,"Limit NOT SATISFIED","")</f>
      </c>
    </row>
    <row r="14" spans="8:9" ht="12.75">
      <c r="H14" s="10" t="s">
        <v>32</v>
      </c>
      <c r="I14" s="9"/>
    </row>
    <row r="15" spans="8:9" ht="12.75">
      <c r="H15" s="10" t="s">
        <v>27</v>
      </c>
      <c r="I15" s="11">
        <v>12</v>
      </c>
    </row>
    <row r="16" spans="8:9" ht="12.75">
      <c r="H16" s="10" t="s">
        <v>28</v>
      </c>
      <c r="I16" s="11">
        <v>21</v>
      </c>
    </row>
    <row r="17" spans="8:9" ht="12.75">
      <c r="H17" s="10" t="s">
        <v>29</v>
      </c>
      <c r="I17" s="11">
        <v>144</v>
      </c>
    </row>
    <row r="18" spans="8:9" ht="12.75">
      <c r="H18" s="10" t="s">
        <v>30</v>
      </c>
      <c r="I18" s="11">
        <v>45</v>
      </c>
    </row>
    <row r="19" spans="8:9" ht="12.75">
      <c r="H19" s="10" t="s">
        <v>31</v>
      </c>
      <c r="I19" s="11">
        <v>75</v>
      </c>
    </row>
  </sheetData>
  <conditionalFormatting sqref="B6">
    <cfRule type="cellIs" priority="1" dxfId="0" operator="lessThan" stopIfTrue="1">
      <formula>0</formula>
    </cfRule>
  </conditionalFormatting>
  <conditionalFormatting sqref="C6">
    <cfRule type="cellIs" priority="2" dxfId="0" operator="lessThan" stopIfTrue="1">
      <formula>0</formula>
    </cfRule>
  </conditionalFormatting>
  <printOptions/>
  <pageMargins left="0.75" right="0.75" top="1" bottom="1" header="0.5" footer="0.5"/>
  <pageSetup horizontalDpi="300" verticalDpi="3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8:J23"/>
  <sheetViews>
    <sheetView workbookViewId="0" topLeftCell="A1">
      <selection activeCell="H29" sqref="H29"/>
    </sheetView>
  </sheetViews>
  <sheetFormatPr defaultColWidth="9.140625" defaultRowHeight="12.75"/>
  <cols>
    <col min="1" max="1" width="11.8515625" style="0" customWidth="1"/>
    <col min="2" max="2" width="12.57421875" style="0" bestFit="1" customWidth="1"/>
    <col min="3" max="3" width="8.421875" style="0" customWidth="1"/>
    <col min="7" max="7" width="9.7109375" style="0" customWidth="1"/>
  </cols>
  <sheetData>
    <row r="8" spans="1:7" ht="12.75">
      <c r="A8" s="24" t="s">
        <v>69</v>
      </c>
      <c r="D8" s="1" t="s">
        <v>45</v>
      </c>
      <c r="E8" s="1" t="s">
        <v>45</v>
      </c>
      <c r="F8" s="1" t="s">
        <v>45</v>
      </c>
      <c r="G8" s="1" t="s">
        <v>44</v>
      </c>
    </row>
    <row r="9" spans="1:7" ht="12.75">
      <c r="A9" s="2" t="s">
        <v>40</v>
      </c>
      <c r="C9" s="2" t="s">
        <v>41</v>
      </c>
      <c r="D9" s="3" t="s">
        <v>36</v>
      </c>
      <c r="E9" s="3" t="s">
        <v>37</v>
      </c>
      <c r="F9" s="3" t="s">
        <v>38</v>
      </c>
      <c r="G9" s="3" t="s">
        <v>39</v>
      </c>
    </row>
    <row r="10" spans="1:10" ht="12.75">
      <c r="A10" s="1">
        <v>1</v>
      </c>
      <c r="B10" s="3" t="s">
        <v>33</v>
      </c>
      <c r="C10" s="12">
        <v>125</v>
      </c>
      <c r="D10" s="1">
        <v>16</v>
      </c>
      <c r="E10" s="1">
        <v>0</v>
      </c>
      <c r="F10" s="1">
        <v>25</v>
      </c>
      <c r="G10" s="1">
        <v>5.25</v>
      </c>
      <c r="H10" s="14"/>
      <c r="J10" s="1"/>
    </row>
    <row r="11" spans="1:10" ht="12.75">
      <c r="A11" s="1">
        <v>1</v>
      </c>
      <c r="B11" s="3" t="s">
        <v>34</v>
      </c>
      <c r="C11" s="12">
        <v>110</v>
      </c>
      <c r="D11" s="1">
        <v>12</v>
      </c>
      <c r="E11" s="1">
        <v>5</v>
      </c>
      <c r="F11" s="1">
        <v>12</v>
      </c>
      <c r="G11" s="1">
        <v>5</v>
      </c>
      <c r="H11" s="14"/>
      <c r="J11" s="1"/>
    </row>
    <row r="12" spans="1:10" ht="12.75">
      <c r="A12" s="1">
        <v>1</v>
      </c>
      <c r="B12" s="3" t="s">
        <v>35</v>
      </c>
      <c r="C12" s="12">
        <v>90</v>
      </c>
      <c r="D12" s="1">
        <v>6</v>
      </c>
      <c r="E12" s="1">
        <v>88</v>
      </c>
      <c r="F12" s="1">
        <v>0</v>
      </c>
      <c r="G12" s="1">
        <v>4</v>
      </c>
      <c r="H12" s="14"/>
      <c r="J12" s="1"/>
    </row>
    <row r="13" ht="12.75">
      <c r="B13" s="3"/>
    </row>
    <row r="14" spans="2:7" ht="12.75">
      <c r="B14" s="3" t="s">
        <v>42</v>
      </c>
      <c r="C14" s="12">
        <f>SUMPRODUCT($A$10:$A$12,C10:C12)</f>
        <v>325</v>
      </c>
      <c r="D14" s="13">
        <f>SUMPRODUCT($A$10:$A$12,D10:D12)</f>
        <v>34</v>
      </c>
      <c r="E14" s="13">
        <f>SUMPRODUCT($A$10:$A$12,E10:E12)</f>
        <v>93</v>
      </c>
      <c r="F14" s="13">
        <f>SUMPRODUCT($A$10:$A$12,F10:F12)</f>
        <v>37</v>
      </c>
      <c r="G14" s="23">
        <f>SUMPRODUCT($A$10:$A$12,G10:G12)</f>
        <v>14.25</v>
      </c>
    </row>
    <row r="15" spans="2:10" ht="12.75">
      <c r="B15" s="3"/>
      <c r="I15" s="11" t="s">
        <v>63</v>
      </c>
      <c r="J15" s="9"/>
    </row>
    <row r="16" spans="2:10" ht="12.75">
      <c r="B16" s="3" t="s">
        <v>43</v>
      </c>
      <c r="D16" s="1">
        <v>500</v>
      </c>
      <c r="E16" s="1">
        <v>600</v>
      </c>
      <c r="F16" s="1">
        <v>600</v>
      </c>
      <c r="G16" s="1">
        <v>200</v>
      </c>
      <c r="I16" s="10" t="s">
        <v>60</v>
      </c>
      <c r="J16" s="11">
        <v>11</v>
      </c>
    </row>
    <row r="17" spans="9:10" ht="12.75">
      <c r="I17" s="10" t="s">
        <v>61</v>
      </c>
      <c r="J17" s="11">
        <v>24</v>
      </c>
    </row>
    <row r="18" spans="9:10" ht="12.75">
      <c r="I18" s="10" t="s">
        <v>62</v>
      </c>
      <c r="J18" s="11">
        <v>5</v>
      </c>
    </row>
    <row r="19" spans="4:10" ht="12.75">
      <c r="D19" s="1"/>
      <c r="E19" s="1"/>
      <c r="F19" s="1"/>
      <c r="I19" s="10" t="s">
        <v>65</v>
      </c>
      <c r="J19" s="22">
        <v>4465</v>
      </c>
    </row>
    <row r="20" spans="9:10" ht="12.75">
      <c r="I20" s="10" t="s">
        <v>64</v>
      </c>
      <c r="J20" s="11">
        <v>494</v>
      </c>
    </row>
    <row r="21" spans="9:10" ht="12.75">
      <c r="I21" s="10" t="s">
        <v>66</v>
      </c>
      <c r="J21" s="11">
        <v>560</v>
      </c>
    </row>
    <row r="22" spans="9:10" ht="12.75">
      <c r="I22" s="10" t="s">
        <v>67</v>
      </c>
      <c r="J22" s="11">
        <v>563</v>
      </c>
    </row>
    <row r="23" spans="9:10" ht="12.75">
      <c r="I23" s="10" t="s">
        <v>68</v>
      </c>
      <c r="J23" s="11">
        <v>197.75</v>
      </c>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Andrews</dc:creator>
  <cp:keywords/>
  <dc:description/>
  <cp:lastModifiedBy>randrews</cp:lastModifiedBy>
  <dcterms:created xsi:type="dcterms:W3CDTF">2003-04-20T21:25:06Z</dcterms:created>
  <dcterms:modified xsi:type="dcterms:W3CDTF">2005-05-13T01:51:20Z</dcterms:modified>
  <cp:category/>
  <cp:version/>
  <cp:contentType/>
  <cp:contentStatus/>
</cp:coreProperties>
</file>