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1"/>
  </bookViews>
  <sheets>
    <sheet name="Intro 1" sheetId="1" r:id="rId1"/>
    <sheet name="Intro 2" sheetId="2" r:id="rId2"/>
    <sheet name="Analysis Guidelines &amp; Hints" sheetId="3" r:id="rId3"/>
    <sheet name="Insurance" sheetId="4" r:id="rId4"/>
    <sheet name="Salaries" sheetId="5" r:id="rId5"/>
    <sheet name="M. Reg." sheetId="6" r:id="rId6"/>
    <sheet name="Complaints" sheetId="7" r:id="rId7"/>
    <sheet name="Energy Use" sheetId="8" r:id="rId8"/>
    <sheet name="Temperature" sheetId="9" r:id="rId9"/>
    <sheet name="VA Map" sheetId="10" r:id="rId10"/>
  </sheets>
  <definedNames/>
  <calcPr fullCalcOnLoad="1"/>
</workbook>
</file>

<file path=xl/sharedStrings.xml><?xml version="1.0" encoding="utf-8"?>
<sst xmlns="http://schemas.openxmlformats.org/spreadsheetml/2006/main" count="158" uniqueCount="102">
  <si>
    <t>Example 9.2, Page 398</t>
  </si>
  <si>
    <t>Years</t>
  </si>
  <si>
    <t>Salary ($000)</t>
  </si>
  <si>
    <t>X</t>
  </si>
  <si>
    <t>Y</t>
  </si>
  <si>
    <t>Canavos &amp; Miller 10.79</t>
  </si>
  <si>
    <t>Data ordered by Location &amp; then by Program</t>
  </si>
  <si>
    <t>Independent variables</t>
  </si>
  <si>
    <t>Area</t>
  </si>
  <si>
    <t>Complaints</t>
  </si>
  <si>
    <t># of Beds</t>
  </si>
  <si>
    <t>Location</t>
  </si>
  <si>
    <t>Program</t>
  </si>
  <si>
    <t>State</t>
  </si>
  <si>
    <t>Rural</t>
  </si>
  <si>
    <t>Urban</t>
  </si>
  <si>
    <t>Observation</t>
  </si>
  <si>
    <t>Predicted Y</t>
  </si>
  <si>
    <t>Residuals</t>
  </si>
  <si>
    <t>Mixed</t>
  </si>
  <si>
    <t>Local</t>
  </si>
  <si>
    <t xml:space="preserve">Rural </t>
  </si>
  <si>
    <t>Canavos &amp; Miller 10.77, page 514</t>
  </si>
  <si>
    <t>Correlations among Variables</t>
  </si>
  <si>
    <t>X1</t>
  </si>
  <si>
    <t>X2</t>
  </si>
  <si>
    <t>X3</t>
  </si>
  <si>
    <t>N. vs. S.</t>
  </si>
  <si>
    <t>E. vs. W.</t>
  </si>
  <si>
    <t>Height</t>
  </si>
  <si>
    <t>Latitude</t>
  </si>
  <si>
    <t>Longitude</t>
  </si>
  <si>
    <t>Elevation</t>
  </si>
  <si>
    <t>Temperature</t>
  </si>
  <si>
    <t xml:space="preserve">Eastern </t>
  </si>
  <si>
    <t>Shore</t>
  </si>
  <si>
    <t xml:space="preserve">Insurance </t>
  </si>
  <si>
    <t xml:space="preserve">Amount </t>
  </si>
  <si>
    <t>Annual</t>
  </si>
  <si>
    <t>Monthly</t>
  </si>
  <si>
    <t>Amount ($)</t>
  </si>
  <si>
    <t>($1,000)</t>
  </si>
  <si>
    <t>Premium</t>
  </si>
  <si>
    <t>Slope =</t>
  </si>
  <si>
    <t xml:space="preserve">Intercept = </t>
  </si>
  <si>
    <t>Y-hat</t>
  </si>
  <si>
    <t>Residual</t>
  </si>
  <si>
    <t>Resid^2</t>
  </si>
  <si>
    <t>SSE =</t>
  </si>
  <si>
    <t>SST=</t>
  </si>
  <si>
    <t>SSR =</t>
  </si>
  <si>
    <t>R^2 =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</si>
  <si>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</si>
  <si>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</si>
  <si>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</si>
  <si>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</si>
  <si>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</si>
  <si>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</si>
  <si>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</si>
  <si>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</si>
  <si>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</si>
  <si>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</si>
  <si>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</si>
  <si>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</si>
  <si>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</si>
  <si>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</si>
  <si>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</si>
  <si>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</si>
  <si>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</si>
  <si>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</si>
  <si>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</si>
  <si>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SST = Sum of Squares Total for Y</t>
  </si>
  <si>
    <t>SSE = Sum of Squares Error for the Regression Model</t>
  </si>
  <si>
    <t>SSR = Sum of Squares Explained by the Regression Model</t>
  </si>
  <si>
    <t>SST = SSR + SSE</t>
  </si>
  <si>
    <r>
      <t>R</t>
    </r>
    <r>
      <rPr>
        <vertAlign val="superscript"/>
        <sz val="14"/>
        <rFont val="Arial"/>
        <family val="2"/>
      </rPr>
      <t xml:space="preserve">2 </t>
    </r>
    <r>
      <rPr>
        <sz val="14"/>
        <rFont val="Arial"/>
        <family val="2"/>
      </rPr>
      <t>=Proportion of Total Variability in Y Explained by X and the Regression Model</t>
    </r>
  </si>
  <si>
    <t>Excel Output for summary measures and ANOVA</t>
  </si>
  <si>
    <t xml:space="preserve">  24.2 % of the variability of Y can be explained by the model</t>
  </si>
  <si>
    <r>
      <t>df</t>
    </r>
    <r>
      <rPr>
        <b/>
        <sz val="10"/>
        <color indexed="20"/>
        <rFont val="Arial"/>
        <family val="2"/>
      </rPr>
      <t xml:space="preserve"> = degrees of freedom</t>
    </r>
  </si>
  <si>
    <t>p-value for ANOVA test</t>
  </si>
  <si>
    <t>Attend</t>
  </si>
  <si>
    <t>GPA</t>
  </si>
  <si>
    <t>Soph</t>
  </si>
  <si>
    <t>Junior</t>
  </si>
  <si>
    <t>Senior</t>
  </si>
  <si>
    <t>Increases going north</t>
  </si>
  <si>
    <t>Increases going west</t>
  </si>
  <si>
    <t>Energy Use</t>
  </si>
  <si>
    <t>Heated area</t>
  </si>
  <si>
    <t xml:space="preserve">Roof Insulation </t>
  </si>
  <si>
    <t>Outside Temperature</t>
  </si>
  <si>
    <t xml:space="preserve">Daily Sunlight </t>
  </si>
  <si>
    <t>Insulated Windows</t>
  </si>
  <si>
    <t>Heat type</t>
  </si>
  <si>
    <t>KW-hr/MO</t>
  </si>
  <si>
    <t>X1=SQFT</t>
  </si>
  <si>
    <t>X2=Roof R Value</t>
  </si>
  <si>
    <t>X4=AVG. Temp</t>
  </si>
  <si>
    <t>X6=Sun hrs</t>
  </si>
  <si>
    <t xml:space="preserve">X3=Insulated </t>
  </si>
  <si>
    <t>X5=Heat Pump</t>
  </si>
  <si>
    <t>Comprehensive Example from Canavos &amp; Miller text, pg 492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</si>
</sst>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$&quot;#,##0.00"/>
    <numFmt numFmtId="167" formatCode="0.0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MS Sans Serif"/>
      <family val="2"/>
    </font>
    <font>
      <sz val="10"/>
      <color indexed="12"/>
      <name val="MS Sans Serif"/>
      <family val="2"/>
    </font>
    <font>
      <i/>
      <sz val="10"/>
      <name val="MS Sans Serif"/>
      <family val="2"/>
    </font>
    <font>
      <sz val="10"/>
      <color indexed="57"/>
      <name val="MS Sans Serif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4"/>
      <color indexed="14"/>
      <name val="Arial"/>
      <family val="2"/>
    </font>
    <font>
      <vertAlign val="superscript"/>
      <sz val="14"/>
      <name val="Arial"/>
      <family val="2"/>
    </font>
    <font>
      <b/>
      <sz val="10"/>
      <color indexed="21"/>
      <name val="Arial"/>
      <family val="2"/>
    </font>
    <font>
      <b/>
      <sz val="10"/>
      <color indexed="21"/>
      <name val="MS Sans Serif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MS Sans Serif"/>
      <family val="2"/>
    </font>
    <font>
      <b/>
      <i/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i/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4"/>
      <color indexed="20"/>
      <name val="Arial"/>
      <family val="2"/>
    </font>
    <font>
      <sz val="14"/>
      <color indexed="21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12"/>
      <name val="Arial"/>
      <family val="2"/>
    </font>
    <font>
      <b/>
      <sz val="13"/>
      <color indexed="60"/>
      <name val="Arial"/>
      <family val="2"/>
    </font>
    <font>
      <b/>
      <vertAlign val="subscript"/>
      <sz val="13"/>
      <color indexed="12"/>
      <name val="Arial"/>
      <family val="2"/>
    </font>
    <font>
      <sz val="9.75"/>
      <color indexed="8"/>
      <name val="Arial"/>
      <family val="2"/>
    </font>
    <font>
      <sz val="8.95"/>
      <color indexed="8"/>
      <name val="Arial"/>
      <family val="2"/>
    </font>
    <font>
      <sz val="11.75"/>
      <color indexed="8"/>
      <name val="Arial"/>
      <family val="2"/>
    </font>
    <font>
      <b/>
      <vertAlign val="subscript"/>
      <sz val="10"/>
      <color indexed="12"/>
      <name val="Arial"/>
      <family val="2"/>
    </font>
    <font>
      <vertAlign val="subscript"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Times New Roman"/>
      <family val="1"/>
    </font>
    <font>
      <b/>
      <vertAlign val="subscript"/>
      <sz val="11"/>
      <color indexed="1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6" fontId="2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167" fontId="36" fillId="0" borderId="0" xfId="0" applyNumberFormat="1" applyFont="1" applyAlignment="1">
      <alignment horizontal="center"/>
    </xf>
    <xf numFmtId="0" fontId="72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796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'Intro 2'!$B$3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'Intro 2'!$A$4:$A$8</c:f>
              <c:numCache/>
            </c:numRef>
          </c:xVal>
          <c:yVal>
            <c:numRef>
              <c:f>'Intro 2'!$B$4:$B$8</c:f>
              <c:numCache/>
            </c:numRef>
          </c:yVal>
          <c:smooth val="0"/>
        </c:ser>
        <c:ser>
          <c:idx val="1"/>
          <c:order val="1"/>
          <c:tx>
            <c:strRef>
              <c:f>'Intro 2'!$C$3</c:f>
              <c:strCache>
                <c:ptCount val="1"/>
                <c:pt idx="0">
                  <c:v>Y-hat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'Intro 2'!$A$4:$A$8</c:f>
              <c:numCache/>
            </c:numRef>
          </c:xVal>
          <c:yVal>
            <c:numRef>
              <c:f>'Intro 2'!$C$4:$C$8</c:f>
              <c:numCache/>
            </c:numRef>
          </c:yVal>
          <c:smooth val="0"/>
        </c:ser>
        <c:axId val="34189061"/>
        <c:axId val="39266094"/>
      </c:scatterChart>
      <c:val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6094"/>
        <c:crosses val="autoZero"/>
        <c:crossBetween val="midCat"/>
        <c:dispUnits/>
      </c:valAx>
      <c:valAx>
        <c:axId val="3926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38025"/>
          <c:w val="0.192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42"/>
          <c:w val="0.9475"/>
          <c:h val="0.9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Salaries!$A$4:$A$19</c:f>
              <c:numCache/>
            </c:numRef>
          </c:xVal>
          <c:yVal>
            <c:numRef>
              <c:f>Salaries!$B$4:$B$19</c:f>
              <c:numCache/>
            </c:numRef>
          </c:yVal>
          <c:smooth val="0"/>
        </c:ser>
        <c:axId val="17850527"/>
        <c:axId val="26437016"/>
      </c:scatterChart>
      <c:val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7016"/>
        <c:crosses val="autoZero"/>
        <c:crossBetween val="midCat"/>
        <c:dispUnits/>
      </c:valAx>
      <c:valAx>
        <c:axId val="26437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190500</xdr:colOff>
      <xdr:row>21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675" y="0"/>
          <a:ext cx="5610225" cy="3457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Regression Analysis uses a mathematical model to describe the relationship between one variable and one or more other variables.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Dependent Variable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f[</a:t>
          </a:r>
          <a:r>
            <a:rPr lang="en-US" cap="none" sz="14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Independent Variable(s)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or
</a:t>
          </a:r>
          <a:r>
            <a:rPr lang="en-US" cap="none" sz="14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Response Variable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f[</a:t>
          </a:r>
          <a:r>
            <a:rPr lang="en-US" cap="none" sz="14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Predictor Variable(s)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Simple Linear Regression - One independent or predictor variable using a straight line model.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Multiple Regression - More than one independent or predictor variable.
</a:t>
          </a:r>
          <a:r>
            <a:rPr lang="en-US" cap="none" sz="13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Classic Formula for a line (used by Excel for graph trendline)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m X + b,  m = Slope and b = Y Intercept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Sample Regression Model with estimated coefficients 
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Y-hat = b</a:t>
          </a:r>
          <a:r>
            <a:rPr lang="en-US" cap="none" sz="13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+b</a:t>
          </a:r>
          <a:r>
            <a:rPr lang="en-US" cap="none" sz="13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3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b</a:t>
          </a:r>
          <a:r>
            <a:rPr lang="en-US" cap="none" sz="13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3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... + b</a:t>
          </a:r>
          <a:r>
            <a:rPr lang="en-US" cap="none" sz="13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3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561975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3333750" y="0"/>
        <a:ext cx="3609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8</xdr:col>
      <xdr:colOff>571500</xdr:colOff>
      <xdr:row>14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8575"/>
          <a:ext cx="5400675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Place data columns with X variables to the left of Y.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Plot the data using XY scatter(s).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Look for extreme data values that are not indicative of the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phenomenon being studied.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Excel requires numeric values for all cells of each variable.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All of the X variables MUST be in adjacent columns.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No X variable can be a linear function of other X variables. 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(i.e. X1 = 10 + X2 + .3*X3)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19050</xdr:rowOff>
    </xdr:from>
    <xdr:to>
      <xdr:col>8</xdr:col>
      <xdr:colOff>9525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1466850" y="19050"/>
        <a:ext cx="36576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0</xdr:rowOff>
    </xdr:from>
    <xdr:to>
      <xdr:col>8</xdr:col>
      <xdr:colOff>304800</xdr:colOff>
      <xdr:row>14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91050" y="1971675"/>
          <a:ext cx="15049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p-value is very small.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Reject H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7</xdr:col>
      <xdr:colOff>581025</xdr:colOff>
      <xdr:row>26</xdr:row>
      <xdr:rowOff>47625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3476625"/>
          <a:ext cx="57245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the above the Test Statistic = b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j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SE(b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j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and the distribution for the test of hypothesis is the t distribution with df(Error).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 Regression calculates a 2 sided p-value for this test.</a:t>
          </a:r>
        </a:p>
      </xdr:txBody>
    </xdr:sp>
    <xdr:clientData/>
  </xdr:twoCellAnchor>
  <xdr:twoCellAnchor>
    <xdr:from>
      <xdr:col>5</xdr:col>
      <xdr:colOff>47625</xdr:colOff>
      <xdr:row>27</xdr:row>
      <xdr:rowOff>142875</xdr:rowOff>
    </xdr:from>
    <xdr:to>
      <xdr:col>8</xdr:col>
      <xdr:colOff>0</xdr:colOff>
      <xdr:row>29</xdr:row>
      <xdr:rowOff>76200</xdr:rowOff>
    </xdr:to>
    <xdr:sp>
      <xdr:nvSpPr>
        <xdr:cNvPr id="3" name="Text 3"/>
        <xdr:cNvSpPr txBox="1">
          <a:spLocks noChangeArrowheads="1"/>
        </xdr:cNvSpPr>
      </xdr:nvSpPr>
      <xdr:spPr>
        <a:xfrm>
          <a:off x="4010025" y="4552950"/>
          <a:ext cx="1781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 sided p-value</a:t>
          </a:r>
        </a:p>
      </xdr:txBody>
    </xdr:sp>
    <xdr:clientData/>
  </xdr:twoCellAnchor>
  <xdr:twoCellAnchor>
    <xdr:from>
      <xdr:col>3</xdr:col>
      <xdr:colOff>247650</xdr:colOff>
      <xdr:row>8</xdr:row>
      <xdr:rowOff>95250</xdr:rowOff>
    </xdr:from>
    <xdr:to>
      <xdr:col>8</xdr:col>
      <xdr:colOff>371475</xdr:colOff>
      <xdr:row>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90850" y="1400175"/>
          <a:ext cx="3171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</a:t>
          </a:r>
          <a:r>
            <a:rPr lang="en-US" cap="none" sz="1100" b="1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: All Variable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Coefficients = 0   H</a:t>
          </a:r>
          <a:r>
            <a:rPr lang="en-US" cap="none" sz="1100" b="1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1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: Not all = 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3" shapeId="10562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H3:H4"/>
  <sheetViews>
    <sheetView zoomScalePageLayoutView="0" workbookViewId="0" topLeftCell="A1">
      <selection activeCell="D15" sqref="D15"/>
    </sheetView>
  </sheetViews>
  <sheetFormatPr defaultColWidth="9.140625" defaultRowHeight="12.75"/>
  <sheetData>
    <row r="3" ht="12.75">
      <c r="H3" s="14" t="s">
        <v>34</v>
      </c>
    </row>
    <row r="4" ht="12.75">
      <c r="H4" s="14" t="s">
        <v>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2" width="9.140625" style="22" customWidth="1"/>
    <col min="3" max="3" width="9.140625" style="24" customWidth="1"/>
    <col min="4" max="4" width="11.57421875" style="24" customWidth="1"/>
    <col min="5" max="5" width="11.00390625" style="24" bestFit="1" customWidth="1"/>
    <col min="6" max="16384" width="9.140625" style="24" customWidth="1"/>
  </cols>
  <sheetData>
    <row r="1" spans="2:3" ht="18">
      <c r="B1" s="23" t="s">
        <v>43</v>
      </c>
      <c r="C1" s="26">
        <v>0</v>
      </c>
    </row>
    <row r="2" spans="2:3" ht="18">
      <c r="B2" s="23" t="s">
        <v>44</v>
      </c>
      <c r="C2" s="26">
        <v>5.6</v>
      </c>
    </row>
    <row r="3" spans="1:5" ht="18">
      <c r="A3" s="22" t="s">
        <v>3</v>
      </c>
      <c r="B3" s="22" t="s">
        <v>4</v>
      </c>
      <c r="C3" s="27" t="s">
        <v>45</v>
      </c>
      <c r="D3" s="24" t="s">
        <v>46</v>
      </c>
      <c r="E3" s="24" t="s">
        <v>47</v>
      </c>
    </row>
    <row r="4" spans="1:5" ht="18">
      <c r="A4" s="22">
        <v>1</v>
      </c>
      <c r="B4" s="22">
        <v>10</v>
      </c>
      <c r="C4" s="26">
        <f>$C$2+$C$1*A4</f>
        <v>5.6</v>
      </c>
      <c r="D4" s="22">
        <f>B4-C4</f>
        <v>4.4</v>
      </c>
      <c r="E4" s="22">
        <f>D4^2</f>
        <v>19.360000000000003</v>
      </c>
    </row>
    <row r="5" spans="1:5" ht="18">
      <c r="A5" s="22">
        <v>2</v>
      </c>
      <c r="B5" s="22">
        <v>7</v>
      </c>
      <c r="C5" s="26">
        <f>$C$2+$C$1*A5</f>
        <v>5.6</v>
      </c>
      <c r="D5" s="22">
        <f>B5-C5</f>
        <v>1.4000000000000004</v>
      </c>
      <c r="E5" s="22">
        <f>D5^2</f>
        <v>1.960000000000001</v>
      </c>
    </row>
    <row r="6" spans="1:5" ht="18">
      <c r="A6" s="22">
        <v>3</v>
      </c>
      <c r="B6" s="22">
        <v>6</v>
      </c>
      <c r="C6" s="26">
        <f>$C$2+$C$1*A6</f>
        <v>5.6</v>
      </c>
      <c r="D6" s="22">
        <f>B6-C6</f>
        <v>0.40000000000000036</v>
      </c>
      <c r="E6" s="22">
        <f>D6^2</f>
        <v>0.16000000000000028</v>
      </c>
    </row>
    <row r="7" spans="1:5" ht="18">
      <c r="A7" s="22">
        <v>4</v>
      </c>
      <c r="B7" s="22">
        <v>4</v>
      </c>
      <c r="C7" s="26">
        <f>$C$2+$C$1*A7</f>
        <v>5.6</v>
      </c>
      <c r="D7" s="22">
        <f>B7-C7</f>
        <v>-1.5999999999999996</v>
      </c>
      <c r="E7" s="22">
        <f>D7^2</f>
        <v>2.5599999999999987</v>
      </c>
    </row>
    <row r="8" spans="1:5" ht="18.75" thickBot="1">
      <c r="A8" s="22">
        <v>5</v>
      </c>
      <c r="B8" s="22">
        <v>1</v>
      </c>
      <c r="C8" s="26">
        <f>$C$2+$C$1*A8</f>
        <v>5.6</v>
      </c>
      <c r="D8" s="22">
        <f>B8-C8</f>
        <v>-4.6</v>
      </c>
      <c r="E8" s="25">
        <f>D8^2</f>
        <v>21.159999999999997</v>
      </c>
    </row>
    <row r="9" spans="1:5" ht="18">
      <c r="A9" s="22" t="s">
        <v>49</v>
      </c>
      <c r="B9" s="22">
        <f>DEVSQ(B4:B8)</f>
        <v>45.2</v>
      </c>
      <c r="D9" s="23" t="s">
        <v>48</v>
      </c>
      <c r="E9" s="22">
        <f>SUM(E4:E8)</f>
        <v>45.2</v>
      </c>
    </row>
    <row r="10" spans="4:5" ht="18">
      <c r="D10" s="23" t="s">
        <v>50</v>
      </c>
      <c r="E10" s="22">
        <f>B9-E9</f>
        <v>0</v>
      </c>
    </row>
    <row r="11" spans="4:5" ht="18">
      <c r="D11" s="23" t="s">
        <v>51</v>
      </c>
      <c r="E11" s="22">
        <f>E10/B9</f>
        <v>0</v>
      </c>
    </row>
    <row r="12" ht="18">
      <c r="A12" s="28" t="s">
        <v>74</v>
      </c>
    </row>
    <row r="13" ht="18">
      <c r="A13" s="28" t="s">
        <v>71</v>
      </c>
    </row>
    <row r="14" ht="18">
      <c r="A14" s="28" t="s">
        <v>72</v>
      </c>
    </row>
    <row r="15" ht="18">
      <c r="A15" s="28" t="s">
        <v>73</v>
      </c>
    </row>
    <row r="17" ht="21">
      <c r="A17" s="28" t="s">
        <v>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4" sqref="J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0.140625" style="0" customWidth="1"/>
  </cols>
  <sheetData>
    <row r="2" spans="1:4" ht="12.75">
      <c r="A2" s="16" t="s">
        <v>36</v>
      </c>
      <c r="B2" s="16" t="s">
        <v>37</v>
      </c>
      <c r="C2" s="16" t="s">
        <v>38</v>
      </c>
      <c r="D2" s="16" t="s">
        <v>39</v>
      </c>
    </row>
    <row r="3" spans="1:4" ht="12.75">
      <c r="A3" s="16" t="s">
        <v>40</v>
      </c>
      <c r="B3" s="21" t="s">
        <v>41</v>
      </c>
      <c r="C3" s="16" t="s">
        <v>42</v>
      </c>
      <c r="D3" s="16" t="s">
        <v>42</v>
      </c>
    </row>
    <row r="4" spans="1:4" ht="12.75">
      <c r="A4" s="18">
        <v>10000</v>
      </c>
      <c r="B4" s="19">
        <v>10</v>
      </c>
      <c r="C4" s="18">
        <v>86</v>
      </c>
      <c r="D4" s="20">
        <v>8</v>
      </c>
    </row>
    <row r="5" spans="1:4" ht="12.75">
      <c r="A5" s="18">
        <v>20000</v>
      </c>
      <c r="B5" s="19">
        <v>20</v>
      </c>
      <c r="C5" s="18">
        <v>142</v>
      </c>
      <c r="D5" s="20">
        <v>12.37</v>
      </c>
    </row>
    <row r="6" spans="1:4" ht="12.75">
      <c r="A6" s="18">
        <v>25000</v>
      </c>
      <c r="B6" s="19">
        <v>25</v>
      </c>
      <c r="C6" s="18">
        <v>170</v>
      </c>
      <c r="D6" s="20">
        <v>14.8</v>
      </c>
    </row>
    <row r="7" spans="1:4" ht="12.75">
      <c r="A7" s="18">
        <v>50000</v>
      </c>
      <c r="B7" s="19">
        <v>50</v>
      </c>
      <c r="C7" s="18">
        <v>310</v>
      </c>
      <c r="D7" s="20">
        <v>26.47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12.7109375" style="0" customWidth="1"/>
  </cols>
  <sheetData>
    <row r="1" ht="12.75">
      <c r="A1" s="3" t="s">
        <v>0</v>
      </c>
    </row>
    <row r="2" spans="1:2" ht="12.75">
      <c r="A2" s="17" t="s">
        <v>1</v>
      </c>
      <c r="B2" s="17" t="s">
        <v>2</v>
      </c>
    </row>
    <row r="3" spans="1:2" ht="15.75">
      <c r="A3" s="2" t="s">
        <v>3</v>
      </c>
      <c r="B3" s="2" t="s">
        <v>4</v>
      </c>
    </row>
    <row r="4" spans="1:2" ht="12.75">
      <c r="A4" s="1">
        <v>1</v>
      </c>
      <c r="B4" s="1">
        <v>23</v>
      </c>
    </row>
    <row r="5" spans="1:2" ht="12.75">
      <c r="A5" s="1">
        <v>2</v>
      </c>
      <c r="B5" s="1">
        <v>27</v>
      </c>
    </row>
    <row r="6" spans="1:2" ht="12.75">
      <c r="A6" s="1">
        <v>4</v>
      </c>
      <c r="B6" s="1">
        <v>29</v>
      </c>
    </row>
    <row r="7" spans="1:2" ht="12.75">
      <c r="A7" s="1">
        <v>5</v>
      </c>
      <c r="B7" s="1">
        <v>34</v>
      </c>
    </row>
    <row r="8" spans="1:2" ht="12.75">
      <c r="A8" s="1">
        <v>6</v>
      </c>
      <c r="B8" s="1">
        <v>38</v>
      </c>
    </row>
    <row r="9" spans="1:2" ht="12.75">
      <c r="A9" s="1">
        <v>9</v>
      </c>
      <c r="B9" s="1">
        <v>46</v>
      </c>
    </row>
    <row r="10" spans="1:2" ht="12.75">
      <c r="A10" s="1">
        <v>11</v>
      </c>
      <c r="B10" s="1">
        <v>48</v>
      </c>
    </row>
    <row r="11" spans="1:2" ht="12.75">
      <c r="A11" s="1">
        <v>14</v>
      </c>
      <c r="B11" s="1">
        <v>54</v>
      </c>
    </row>
    <row r="12" spans="1:2" ht="12.75">
      <c r="A12" s="1">
        <v>16</v>
      </c>
      <c r="B12" s="1">
        <v>54</v>
      </c>
    </row>
    <row r="13" spans="1:2" ht="12.75">
      <c r="A13" s="1">
        <v>20</v>
      </c>
      <c r="B13" s="1">
        <v>59</v>
      </c>
    </row>
    <row r="14" spans="1:2" ht="12.75">
      <c r="A14" s="1">
        <v>22</v>
      </c>
      <c r="B14" s="1">
        <v>58</v>
      </c>
    </row>
    <row r="15" spans="1:2" ht="12.75">
      <c r="A15" s="1">
        <v>24</v>
      </c>
      <c r="B15" s="1">
        <v>59</v>
      </c>
    </row>
    <row r="16" spans="1:2" ht="12.75">
      <c r="A16" s="1">
        <v>25</v>
      </c>
      <c r="B16" s="1">
        <v>61</v>
      </c>
    </row>
    <row r="17" spans="1:2" ht="12.75">
      <c r="A17" s="1">
        <v>27</v>
      </c>
      <c r="B17" s="1">
        <v>63</v>
      </c>
    </row>
    <row r="18" spans="1:2" ht="12.75">
      <c r="A18" s="1">
        <v>29</v>
      </c>
      <c r="B18" s="1">
        <v>59</v>
      </c>
    </row>
    <row r="19" spans="1:2" ht="12.75">
      <c r="A19" s="1">
        <v>30</v>
      </c>
      <c r="B19" s="1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6.28125" style="0" customWidth="1"/>
    <col min="3" max="3" width="15.7109375" style="0" customWidth="1"/>
  </cols>
  <sheetData>
    <row r="1" ht="12.75">
      <c r="A1" t="s">
        <v>76</v>
      </c>
    </row>
    <row r="2" ht="12.75">
      <c r="A2" t="s">
        <v>52</v>
      </c>
    </row>
    <row r="3" ht="13.5" thickBot="1"/>
    <row r="4" spans="1:2" ht="12.75">
      <c r="A4" s="29" t="s">
        <v>53</v>
      </c>
      <c r="B4" s="29"/>
    </row>
    <row r="5" spans="1:2" ht="12.75">
      <c r="A5" s="8" t="s">
        <v>54</v>
      </c>
      <c r="B5" s="8">
        <v>0.4921834704828696</v>
      </c>
    </row>
    <row r="6" spans="1:3" ht="12.75">
      <c r="A6" s="30" t="s">
        <v>55</v>
      </c>
      <c r="B6" s="31">
        <v>0.24224456861656177</v>
      </c>
      <c r="C6" s="32" t="s">
        <v>77</v>
      </c>
    </row>
    <row r="7" spans="1:2" ht="12.75">
      <c r="A7" s="8" t="s">
        <v>56</v>
      </c>
      <c r="B7" s="8">
        <v>0.19714007865326186</v>
      </c>
    </row>
    <row r="8" spans="1:2" ht="12.75">
      <c r="A8" s="8" t="s">
        <v>57</v>
      </c>
      <c r="B8" s="8">
        <v>8.00140085285739</v>
      </c>
    </row>
    <row r="9" spans="1:2" ht="13.5" thickBot="1">
      <c r="A9" s="9" t="s">
        <v>58</v>
      </c>
      <c r="B9" s="9">
        <v>90</v>
      </c>
    </row>
    <row r="10" ht="12.75">
      <c r="B10" s="33" t="s">
        <v>78</v>
      </c>
    </row>
    <row r="11" spans="1:6" ht="13.5" thickBot="1">
      <c r="A11" t="s">
        <v>59</v>
      </c>
      <c r="F11" s="34" t="s">
        <v>79</v>
      </c>
    </row>
    <row r="12" spans="1:6" ht="12.75">
      <c r="A12" s="7"/>
      <c r="B12" s="35" t="s">
        <v>63</v>
      </c>
      <c r="C12" s="7" t="s">
        <v>64</v>
      </c>
      <c r="D12" s="7" t="s">
        <v>65</v>
      </c>
      <c r="E12" s="7" t="s">
        <v>66</v>
      </c>
      <c r="F12" s="36" t="s">
        <v>67</v>
      </c>
    </row>
    <row r="13" spans="1:6" ht="12.75">
      <c r="A13" s="8" t="s">
        <v>60</v>
      </c>
      <c r="B13" s="37">
        <v>5</v>
      </c>
      <c r="C13" s="8">
        <v>1719.2393111412366</v>
      </c>
      <c r="D13" s="8">
        <v>343.8478622282473</v>
      </c>
      <c r="E13" s="8">
        <v>5.370741777895472</v>
      </c>
      <c r="F13" s="38">
        <v>0.000247384446607981</v>
      </c>
    </row>
    <row r="14" spans="1:6" ht="12.75">
      <c r="A14" s="8" t="s">
        <v>46</v>
      </c>
      <c r="B14" s="37">
        <v>84</v>
      </c>
      <c r="C14" s="8">
        <v>5377.882911080987</v>
      </c>
      <c r="D14" s="8">
        <v>64.02241560810698</v>
      </c>
      <c r="E14" s="8"/>
      <c r="F14" s="8"/>
    </row>
    <row r="15" spans="1:6" ht="13.5" thickBot="1">
      <c r="A15" s="9" t="s">
        <v>61</v>
      </c>
      <c r="B15" s="39">
        <v>89</v>
      </c>
      <c r="C15" s="9">
        <v>7097.122222222223</v>
      </c>
      <c r="D15" s="9"/>
      <c r="E15" s="9"/>
      <c r="F15" s="9"/>
    </row>
    <row r="28" ht="13.5" thickBot="1"/>
    <row r="29" spans="1:5" ht="12.75">
      <c r="A29" s="40"/>
      <c r="B29" s="41" t="s">
        <v>68</v>
      </c>
      <c r="C29" s="40" t="s">
        <v>57</v>
      </c>
      <c r="D29" s="40" t="s">
        <v>69</v>
      </c>
      <c r="E29" s="42" t="s">
        <v>70</v>
      </c>
    </row>
    <row r="30" spans="1:5" ht="12.75">
      <c r="A30" s="43" t="s">
        <v>62</v>
      </c>
      <c r="B30" s="43">
        <v>67.38603179447423</v>
      </c>
      <c r="C30" s="44">
        <v>6.151269942793179</v>
      </c>
      <c r="D30" s="43">
        <v>10.95481622838283</v>
      </c>
      <c r="E30" s="38">
        <v>7.324988149098069E-18</v>
      </c>
    </row>
    <row r="31" spans="1:5" ht="12.75">
      <c r="A31" s="43" t="s">
        <v>80</v>
      </c>
      <c r="B31" s="43">
        <v>6.062385018108201</v>
      </c>
      <c r="C31" s="44">
        <v>1.797755807464827</v>
      </c>
      <c r="D31" s="43">
        <v>3.372196041829119</v>
      </c>
      <c r="E31" s="38">
        <v>0.0011293778970155985</v>
      </c>
    </row>
    <row r="32" spans="1:5" ht="12.75">
      <c r="A32" s="43" t="s">
        <v>81</v>
      </c>
      <c r="B32" s="43">
        <v>4.7573554812861705</v>
      </c>
      <c r="C32" s="44">
        <v>1.680286985585643</v>
      </c>
      <c r="D32" s="43">
        <v>2.831275563101534</v>
      </c>
      <c r="E32" s="38">
        <v>0.005800504718959899</v>
      </c>
    </row>
    <row r="33" spans="1:5" ht="12.75">
      <c r="A33" s="43" t="s">
        <v>82</v>
      </c>
      <c r="B33" s="43">
        <v>0.382351515930951</v>
      </c>
      <c r="C33" s="44">
        <v>3.805201934528345</v>
      </c>
      <c r="D33" s="43">
        <v>0.10048126814545612</v>
      </c>
      <c r="E33" s="45">
        <v>0.920201692811666</v>
      </c>
    </row>
    <row r="34" spans="1:5" ht="12.75">
      <c r="A34" s="43" t="s">
        <v>83</v>
      </c>
      <c r="B34" s="43">
        <v>2.131622173953833</v>
      </c>
      <c r="C34" s="44">
        <v>4.035631147762096</v>
      </c>
      <c r="D34" s="43">
        <v>0.5282004464495955</v>
      </c>
      <c r="E34" s="45">
        <v>0.5987529148128151</v>
      </c>
    </row>
    <row r="35" spans="1:5" ht="13.5" thickBot="1">
      <c r="A35" s="46" t="s">
        <v>84</v>
      </c>
      <c r="B35" s="46">
        <v>-3.093785381912401</v>
      </c>
      <c r="C35" s="47">
        <v>4.564967624636343</v>
      </c>
      <c r="D35" s="46">
        <v>-0.677723400537558</v>
      </c>
      <c r="E35" s="48">
        <v>0.49980959643846457</v>
      </c>
    </row>
  </sheetData>
  <sheetProtection/>
  <printOptions/>
  <pageMargins left="0.75" right="0.75" top="1" bottom="1" header="0.5" footer="0.5"/>
  <pageSetup orientation="portrait" paperSize="9"/>
  <drawing r:id="rId5"/>
  <legacyDrawing r:id="rId4"/>
  <oleObjects>
    <oleObject progId="Equation.3" shapeId="117284" r:id="rId1"/>
    <oleObject progId="Equation.3" shapeId="117285" r:id="rId2"/>
    <oleObject progId="Equation.2" shapeId="124027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00390625" style="0" customWidth="1"/>
    <col min="2" max="2" width="10.57421875" style="1" customWidth="1"/>
    <col min="3" max="5" width="8.8515625" style="1" customWidth="1"/>
    <col min="7" max="7" width="8.8515625" style="1" customWidth="1"/>
    <col min="8" max="8" width="5.7109375" style="1" customWidth="1"/>
    <col min="9" max="9" width="6.28125" style="1" customWidth="1"/>
    <col min="10" max="10" width="5.7109375" style="1" customWidth="1"/>
    <col min="11" max="11" width="10.140625" style="0" customWidth="1"/>
    <col min="12" max="12" width="1.57421875" style="0" customWidth="1"/>
  </cols>
  <sheetData>
    <row r="1" ht="12.75">
      <c r="A1" t="s">
        <v>5</v>
      </c>
    </row>
    <row r="2" spans="2:7" ht="12.75">
      <c r="B2" s="4" t="s">
        <v>6</v>
      </c>
      <c r="G2" s="4" t="s">
        <v>7</v>
      </c>
    </row>
    <row r="4" spans="1:15" ht="13.5" thickBot="1">
      <c r="A4" s="3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G4" s="1" t="s">
        <v>10</v>
      </c>
      <c r="H4" s="1" t="s">
        <v>13</v>
      </c>
      <c r="I4" s="1" t="s">
        <v>14</v>
      </c>
      <c r="J4" s="1" t="s">
        <v>15</v>
      </c>
      <c r="M4" s="15" t="s">
        <v>16</v>
      </c>
      <c r="N4" s="15" t="s">
        <v>17</v>
      </c>
      <c r="O4" s="15" t="s">
        <v>18</v>
      </c>
    </row>
    <row r="5" spans="1:15" ht="12.75">
      <c r="A5">
        <v>8</v>
      </c>
      <c r="B5" s="1">
        <v>176</v>
      </c>
      <c r="C5" s="1">
        <v>3388</v>
      </c>
      <c r="D5" s="1" t="s">
        <v>19</v>
      </c>
      <c r="E5" s="1" t="s">
        <v>20</v>
      </c>
      <c r="G5" s="1">
        <v>3388</v>
      </c>
      <c r="H5" s="1">
        <v>0</v>
      </c>
      <c r="I5" s="1">
        <v>0</v>
      </c>
      <c r="J5" s="1">
        <v>0</v>
      </c>
      <c r="M5" s="8">
        <v>1</v>
      </c>
      <c r="N5" s="13">
        <v>192.11904850573134</v>
      </c>
      <c r="O5" s="13">
        <v>-16.119048505731342</v>
      </c>
    </row>
    <row r="6" spans="1:15" ht="12.75">
      <c r="A6">
        <v>15</v>
      </c>
      <c r="B6" s="1">
        <v>273</v>
      </c>
      <c r="C6" s="1">
        <v>3117</v>
      </c>
      <c r="D6" s="1" t="s">
        <v>19</v>
      </c>
      <c r="E6" s="1" t="s">
        <v>20</v>
      </c>
      <c r="G6" s="1">
        <v>3117</v>
      </c>
      <c r="H6" s="1">
        <v>0</v>
      </c>
      <c r="I6" s="1">
        <v>0</v>
      </c>
      <c r="J6" s="1">
        <v>0</v>
      </c>
      <c r="M6" s="8">
        <v>2</v>
      </c>
      <c r="N6" s="13">
        <v>183.94427767923858</v>
      </c>
      <c r="O6" s="13">
        <v>89.05572232076142</v>
      </c>
    </row>
    <row r="7" spans="1:15" ht="12.75">
      <c r="A7">
        <v>18</v>
      </c>
      <c r="B7" s="1">
        <v>4</v>
      </c>
      <c r="C7" s="1">
        <v>810</v>
      </c>
      <c r="D7" s="1" t="s">
        <v>19</v>
      </c>
      <c r="E7" s="1" t="s">
        <v>13</v>
      </c>
      <c r="G7" s="1">
        <v>810</v>
      </c>
      <c r="H7" s="1">
        <v>1</v>
      </c>
      <c r="I7" s="1">
        <v>0</v>
      </c>
      <c r="J7" s="1">
        <v>0</v>
      </c>
      <c r="M7" s="8">
        <v>3</v>
      </c>
      <c r="N7" s="13">
        <v>12.58721201444753</v>
      </c>
      <c r="O7" s="13">
        <v>-8.58721201444753</v>
      </c>
    </row>
    <row r="8" spans="1:15" ht="12.75">
      <c r="A8">
        <v>19</v>
      </c>
      <c r="B8" s="1">
        <v>17</v>
      </c>
      <c r="C8" s="1">
        <v>3292</v>
      </c>
      <c r="D8" s="1" t="s">
        <v>19</v>
      </c>
      <c r="E8" s="1" t="s">
        <v>13</v>
      </c>
      <c r="G8" s="1">
        <v>3292</v>
      </c>
      <c r="H8" s="1">
        <v>1</v>
      </c>
      <c r="I8" s="1">
        <v>0</v>
      </c>
      <c r="J8" s="1">
        <v>0</v>
      </c>
      <c r="M8" s="8">
        <v>4</v>
      </c>
      <c r="N8" s="13">
        <v>87.45725331096058</v>
      </c>
      <c r="O8" s="13">
        <v>-70.45725331096058</v>
      </c>
    </row>
    <row r="9" spans="1:15" ht="12.75">
      <c r="A9">
        <v>20</v>
      </c>
      <c r="B9" s="1">
        <v>5</v>
      </c>
      <c r="C9" s="1">
        <v>356</v>
      </c>
      <c r="D9" s="1" t="s">
        <v>19</v>
      </c>
      <c r="E9" s="1" t="s">
        <v>13</v>
      </c>
      <c r="G9" s="1">
        <v>356</v>
      </c>
      <c r="H9" s="1">
        <v>1</v>
      </c>
      <c r="I9" s="1">
        <v>0</v>
      </c>
      <c r="J9" s="1">
        <v>0</v>
      </c>
      <c r="M9" s="8">
        <v>5</v>
      </c>
      <c r="N9" s="13">
        <v>-1.1077915103779787</v>
      </c>
      <c r="O9" s="13">
        <v>6.107791510377979</v>
      </c>
    </row>
    <row r="10" spans="1:15" ht="12.75">
      <c r="A10">
        <v>1</v>
      </c>
      <c r="B10" s="1">
        <v>36</v>
      </c>
      <c r="C10" s="1">
        <v>412</v>
      </c>
      <c r="D10" s="1" t="s">
        <v>14</v>
      </c>
      <c r="E10" s="1" t="s">
        <v>20</v>
      </c>
      <c r="G10" s="1">
        <v>412</v>
      </c>
      <c r="H10" s="1">
        <v>0</v>
      </c>
      <c r="I10" s="1">
        <v>1</v>
      </c>
      <c r="J10" s="1">
        <v>0</v>
      </c>
      <c r="M10" s="8">
        <v>6</v>
      </c>
      <c r="N10" s="13">
        <v>95.4467233150335</v>
      </c>
      <c r="O10" s="13">
        <v>-59.446723315033495</v>
      </c>
    </row>
    <row r="11" spans="1:15" ht="12.75">
      <c r="A11">
        <v>2</v>
      </c>
      <c r="B11" s="1">
        <v>22</v>
      </c>
      <c r="C11" s="1">
        <v>280</v>
      </c>
      <c r="D11" s="1" t="s">
        <v>14</v>
      </c>
      <c r="E11" s="1" t="s">
        <v>20</v>
      </c>
      <c r="G11" s="1">
        <v>280</v>
      </c>
      <c r="H11" s="1">
        <v>0</v>
      </c>
      <c r="I11" s="1">
        <v>1</v>
      </c>
      <c r="J11" s="1">
        <v>0</v>
      </c>
      <c r="M11" s="8">
        <v>7</v>
      </c>
      <c r="N11" s="13">
        <v>91.46491612279347</v>
      </c>
      <c r="O11" s="13">
        <v>-69.46491612279347</v>
      </c>
    </row>
    <row r="12" spans="1:15" ht="12.75">
      <c r="A12">
        <v>4</v>
      </c>
      <c r="B12" s="1">
        <v>5</v>
      </c>
      <c r="C12" s="1">
        <v>650</v>
      </c>
      <c r="D12" s="1" t="s">
        <v>14</v>
      </c>
      <c r="E12" s="1" t="s">
        <v>13</v>
      </c>
      <c r="G12" s="1">
        <v>650</v>
      </c>
      <c r="H12" s="1">
        <v>1</v>
      </c>
      <c r="I12" s="1">
        <v>1</v>
      </c>
      <c r="J12" s="1">
        <v>0</v>
      </c>
      <c r="M12" s="8">
        <v>8</v>
      </c>
      <c r="N12" s="13">
        <v>0.8601069248700304</v>
      </c>
      <c r="O12" s="13">
        <v>4.13989307512997</v>
      </c>
    </row>
    <row r="13" spans="1:15" ht="12.75">
      <c r="A13">
        <v>6</v>
      </c>
      <c r="B13" s="1">
        <v>1</v>
      </c>
      <c r="C13" s="1">
        <v>1259</v>
      </c>
      <c r="D13" s="1" t="s">
        <v>14</v>
      </c>
      <c r="E13" s="1" t="s">
        <v>13</v>
      </c>
      <c r="G13" s="1">
        <v>1259</v>
      </c>
      <c r="H13" s="1">
        <v>1</v>
      </c>
      <c r="I13" s="1">
        <v>1</v>
      </c>
      <c r="J13" s="1">
        <v>0</v>
      </c>
      <c r="M13" s="8">
        <v>9</v>
      </c>
      <c r="N13" s="13">
        <v>19.230717379977385</v>
      </c>
      <c r="O13" s="13">
        <v>-18.230717379977385</v>
      </c>
    </row>
    <row r="14" spans="1:15" ht="12.75">
      <c r="A14">
        <v>7</v>
      </c>
      <c r="B14" s="1">
        <v>15</v>
      </c>
      <c r="C14" s="1">
        <v>820</v>
      </c>
      <c r="D14" s="1" t="s">
        <v>14</v>
      </c>
      <c r="E14" s="1" t="s">
        <v>13</v>
      </c>
      <c r="G14" s="1">
        <v>820</v>
      </c>
      <c r="H14" s="1">
        <v>1</v>
      </c>
      <c r="I14" s="1">
        <v>1</v>
      </c>
      <c r="J14" s="1">
        <v>0</v>
      </c>
      <c r="M14" s="8">
        <v>10</v>
      </c>
      <c r="N14" s="13">
        <v>5.988191945179159</v>
      </c>
      <c r="O14" s="13">
        <v>9.01180805482084</v>
      </c>
    </row>
    <row r="15" spans="1:15" ht="12.75">
      <c r="A15">
        <v>9</v>
      </c>
      <c r="B15" s="1">
        <v>13</v>
      </c>
      <c r="C15" s="1">
        <v>582</v>
      </c>
      <c r="D15" s="1" t="s">
        <v>14</v>
      </c>
      <c r="E15" s="1" t="s">
        <v>13</v>
      </c>
      <c r="G15" s="1">
        <v>582</v>
      </c>
      <c r="H15" s="1">
        <v>1</v>
      </c>
      <c r="I15" s="1">
        <v>1</v>
      </c>
      <c r="J15" s="1">
        <v>0</v>
      </c>
      <c r="M15" s="8">
        <v>11</v>
      </c>
      <c r="N15" s="13">
        <v>-1.1911270832535985</v>
      </c>
      <c r="O15" s="13">
        <v>14.191127083253598</v>
      </c>
    </row>
    <row r="16" spans="1:15" ht="12.75">
      <c r="A16">
        <v>11</v>
      </c>
      <c r="B16" s="1">
        <v>28</v>
      </c>
      <c r="C16" s="1">
        <v>648</v>
      </c>
      <c r="D16" s="1" t="s">
        <v>14</v>
      </c>
      <c r="E16" s="1" t="s">
        <v>13</v>
      </c>
      <c r="G16" s="1">
        <v>648</v>
      </c>
      <c r="H16" s="1">
        <v>1</v>
      </c>
      <c r="I16" s="1">
        <v>1</v>
      </c>
      <c r="J16" s="1">
        <v>0</v>
      </c>
      <c r="M16" s="8">
        <v>12</v>
      </c>
      <c r="N16" s="13">
        <v>0.7997765128664076</v>
      </c>
      <c r="O16" s="13">
        <v>27.20022348713359</v>
      </c>
    </row>
    <row r="17" spans="1:15" ht="12.75">
      <c r="A17">
        <v>12</v>
      </c>
      <c r="B17" s="1">
        <v>3</v>
      </c>
      <c r="C17" s="1">
        <v>1364</v>
      </c>
      <c r="D17" s="1" t="s">
        <v>14</v>
      </c>
      <c r="E17" s="1" t="s">
        <v>13</v>
      </c>
      <c r="G17" s="1">
        <v>1364</v>
      </c>
      <c r="H17" s="1">
        <v>1</v>
      </c>
      <c r="I17" s="1">
        <v>1</v>
      </c>
      <c r="J17" s="1">
        <v>0</v>
      </c>
      <c r="M17" s="8">
        <v>13</v>
      </c>
      <c r="N17" s="13">
        <v>22.398064010168305</v>
      </c>
      <c r="O17" s="13">
        <v>-19.398064010168305</v>
      </c>
    </row>
    <row r="18" spans="1:15" ht="12.75">
      <c r="A18">
        <v>13</v>
      </c>
      <c r="B18" s="1">
        <v>3</v>
      </c>
      <c r="C18" s="1">
        <v>494</v>
      </c>
      <c r="D18" s="1" t="s">
        <v>14</v>
      </c>
      <c r="E18" s="1" t="s">
        <v>13</v>
      </c>
      <c r="G18" s="1">
        <v>494</v>
      </c>
      <c r="H18" s="1">
        <v>1</v>
      </c>
      <c r="I18" s="1">
        <v>1</v>
      </c>
      <c r="J18" s="1">
        <v>0</v>
      </c>
      <c r="M18" s="8">
        <v>14</v>
      </c>
      <c r="N18" s="13">
        <v>-3.8456652114136114</v>
      </c>
      <c r="O18" s="13">
        <v>6.845665211413611</v>
      </c>
    </row>
    <row r="19" spans="1:15" ht="12.75">
      <c r="A19">
        <v>14</v>
      </c>
      <c r="B19" s="1">
        <v>0</v>
      </c>
      <c r="C19" s="1">
        <v>475</v>
      </c>
      <c r="D19" s="1" t="s">
        <v>14</v>
      </c>
      <c r="E19" s="1" t="s">
        <v>13</v>
      </c>
      <c r="G19" s="1">
        <v>475</v>
      </c>
      <c r="H19" s="1">
        <v>1</v>
      </c>
      <c r="I19" s="1">
        <v>1</v>
      </c>
      <c r="J19" s="1">
        <v>0</v>
      </c>
      <c r="M19" s="8">
        <v>15</v>
      </c>
      <c r="N19" s="13">
        <v>-4.41880412544817</v>
      </c>
      <c r="O19" s="13">
        <v>4.41880412544817</v>
      </c>
    </row>
    <row r="20" spans="1:15" ht="12.75">
      <c r="A20">
        <v>17</v>
      </c>
      <c r="B20" s="1">
        <v>8</v>
      </c>
      <c r="C20" s="1">
        <v>801</v>
      </c>
      <c r="D20" s="1" t="s">
        <v>14</v>
      </c>
      <c r="E20" s="1" t="s">
        <v>13</v>
      </c>
      <c r="G20" s="1">
        <v>801</v>
      </c>
      <c r="H20" s="1">
        <v>1</v>
      </c>
      <c r="I20" s="1">
        <v>1</v>
      </c>
      <c r="J20" s="1">
        <v>0</v>
      </c>
      <c r="M20" s="8">
        <v>16</v>
      </c>
      <c r="N20" s="13">
        <v>5.415053031144601</v>
      </c>
      <c r="O20" s="13">
        <v>2.584946968855399</v>
      </c>
    </row>
    <row r="21" spans="1:15" ht="12.75">
      <c r="A21">
        <v>3</v>
      </c>
      <c r="B21" s="1">
        <v>211</v>
      </c>
      <c r="C21" s="1">
        <v>989</v>
      </c>
      <c r="D21" s="1" t="s">
        <v>21</v>
      </c>
      <c r="E21" s="1" t="s">
        <v>20</v>
      </c>
      <c r="G21" s="1">
        <v>989</v>
      </c>
      <c r="H21" s="1">
        <v>0</v>
      </c>
      <c r="I21" s="1">
        <v>1</v>
      </c>
      <c r="J21" s="1">
        <v>0</v>
      </c>
      <c r="M21" s="8">
        <v>17</v>
      </c>
      <c r="N21" s="13">
        <v>112.85204717808266</v>
      </c>
      <c r="O21" s="13">
        <v>98.14795282191734</v>
      </c>
    </row>
    <row r="22" spans="1:15" ht="12.75">
      <c r="A22">
        <v>5</v>
      </c>
      <c r="B22" s="1">
        <v>77</v>
      </c>
      <c r="C22" s="1">
        <v>1789</v>
      </c>
      <c r="D22" s="1" t="s">
        <v>15</v>
      </c>
      <c r="E22" s="1" t="s">
        <v>20</v>
      </c>
      <c r="G22" s="1">
        <v>1789</v>
      </c>
      <c r="H22" s="1">
        <v>0</v>
      </c>
      <c r="I22" s="1">
        <v>0</v>
      </c>
      <c r="J22" s="1">
        <v>1</v>
      </c>
      <c r="M22" s="8">
        <v>18</v>
      </c>
      <c r="N22" s="13">
        <v>106.50318796745944</v>
      </c>
      <c r="O22" s="13">
        <v>-29.50318796745944</v>
      </c>
    </row>
    <row r="23" spans="1:15" ht="12.75">
      <c r="A23">
        <v>10</v>
      </c>
      <c r="B23" s="1">
        <v>64</v>
      </c>
      <c r="C23" s="1">
        <v>800</v>
      </c>
      <c r="D23" s="1" t="s">
        <v>15</v>
      </c>
      <c r="E23" s="1" t="s">
        <v>20</v>
      </c>
      <c r="G23" s="1">
        <v>800</v>
      </c>
      <c r="H23" s="1">
        <v>0</v>
      </c>
      <c r="I23" s="1">
        <v>0</v>
      </c>
      <c r="J23" s="1">
        <v>1</v>
      </c>
      <c r="M23" s="8">
        <v>19</v>
      </c>
      <c r="N23" s="13">
        <v>76.66979923166113</v>
      </c>
      <c r="O23" s="13">
        <v>-12.66979923166113</v>
      </c>
    </row>
    <row r="24" spans="1:15" ht="12.75">
      <c r="A24">
        <v>16</v>
      </c>
      <c r="B24" s="1">
        <v>14</v>
      </c>
      <c r="C24" s="1">
        <v>698</v>
      </c>
      <c r="D24" s="1" t="s">
        <v>15</v>
      </c>
      <c r="E24" s="1" t="s">
        <v>13</v>
      </c>
      <c r="G24" s="1">
        <v>698</v>
      </c>
      <c r="H24" s="1">
        <v>1</v>
      </c>
      <c r="I24" s="1">
        <v>0</v>
      </c>
      <c r="J24" s="1">
        <v>1</v>
      </c>
      <c r="M24" s="8">
        <v>20</v>
      </c>
      <c r="N24" s="13">
        <v>-28.17298719912055</v>
      </c>
      <c r="O24" s="13">
        <v>42.17298719912055</v>
      </c>
    </row>
    <row r="26" spans="2:8" ht="12.75">
      <c r="B26"/>
      <c r="C26"/>
      <c r="D26"/>
      <c r="E26"/>
      <c r="G26"/>
      <c r="H26"/>
    </row>
    <row r="27" spans="2:8" ht="12.75">
      <c r="B27"/>
      <c r="C27"/>
      <c r="D27"/>
      <c r="E27"/>
      <c r="G27"/>
      <c r="H27"/>
    </row>
    <row r="28" spans="2:8" ht="12.75">
      <c r="B28"/>
      <c r="C28"/>
      <c r="D28"/>
      <c r="E28"/>
      <c r="G28"/>
      <c r="H28"/>
    </row>
    <row r="29" spans="2:8" ht="12.75">
      <c r="B29"/>
      <c r="C29"/>
      <c r="D29"/>
      <c r="E29"/>
      <c r="G29"/>
      <c r="H29"/>
    </row>
    <row r="30" spans="2:8" ht="12.75">
      <c r="B30"/>
      <c r="C30"/>
      <c r="D30"/>
      <c r="E30"/>
      <c r="G30"/>
      <c r="H30"/>
    </row>
    <row r="31" spans="2:8" ht="12.75">
      <c r="B31"/>
      <c r="C31"/>
      <c r="D31"/>
      <c r="E31"/>
      <c r="G31"/>
      <c r="H31"/>
    </row>
    <row r="32" spans="2:8" ht="12.75">
      <c r="B32"/>
      <c r="C32"/>
      <c r="D32"/>
      <c r="E32"/>
      <c r="G32"/>
      <c r="H32"/>
    </row>
    <row r="33" spans="2:8" ht="12.75">
      <c r="B33"/>
      <c r="C33"/>
      <c r="D33"/>
      <c r="E33"/>
      <c r="G33"/>
      <c r="H33"/>
    </row>
    <row r="34" spans="2:8" ht="12.75">
      <c r="B34"/>
      <c r="C34"/>
      <c r="D34"/>
      <c r="E34"/>
      <c r="G34"/>
      <c r="H34"/>
    </row>
    <row r="35" spans="2:8" ht="12.75">
      <c r="B35"/>
      <c r="C35"/>
      <c r="D35"/>
      <c r="E35"/>
      <c r="G35"/>
      <c r="H35"/>
    </row>
    <row r="36" spans="2:8" ht="12.75">
      <c r="B36"/>
      <c r="C36"/>
      <c r="D36"/>
      <c r="E36"/>
      <c r="G36"/>
      <c r="H36"/>
    </row>
    <row r="37" spans="2:8" ht="12.75">
      <c r="B37"/>
      <c r="C37"/>
      <c r="D37"/>
      <c r="E37"/>
      <c r="G37"/>
      <c r="H37"/>
    </row>
    <row r="38" spans="2:8" ht="12.75">
      <c r="B38"/>
      <c r="C38"/>
      <c r="D38"/>
      <c r="E38"/>
      <c r="G38"/>
      <c r="H38"/>
    </row>
    <row r="39" spans="2:8" ht="12.75">
      <c r="B39"/>
      <c r="C39"/>
      <c r="D39"/>
      <c r="E39"/>
      <c r="G39"/>
      <c r="H39"/>
    </row>
    <row r="40" spans="2:8" ht="12.75">
      <c r="B40"/>
      <c r="C40"/>
      <c r="D40"/>
      <c r="E40"/>
      <c r="G40"/>
      <c r="H40"/>
    </row>
    <row r="41" spans="2:8" ht="12.75">
      <c r="B41"/>
      <c r="C41"/>
      <c r="D41"/>
      <c r="E41"/>
      <c r="G41"/>
      <c r="H41"/>
    </row>
    <row r="42" spans="2:8" ht="12.75">
      <c r="B42"/>
      <c r="C42"/>
      <c r="D42"/>
      <c r="E42"/>
      <c r="G42"/>
      <c r="H42"/>
    </row>
    <row r="43" spans="2:8" ht="12.75">
      <c r="B43"/>
      <c r="C43"/>
      <c r="D43"/>
      <c r="E43"/>
      <c r="G43"/>
      <c r="H43"/>
    </row>
    <row r="44" spans="2:8" ht="12.75">
      <c r="B44"/>
      <c r="C44"/>
      <c r="D44"/>
      <c r="E44"/>
      <c r="G44"/>
      <c r="H44"/>
    </row>
    <row r="45" spans="2:8" ht="12.75">
      <c r="B45" s="8"/>
      <c r="C45" s="13"/>
      <c r="D45" s="13"/>
      <c r="E45" s="13"/>
      <c r="F45" s="13"/>
      <c r="G45" s="13"/>
      <c r="H45" s="13"/>
    </row>
    <row r="46" spans="2:8" ht="12.75">
      <c r="B46" s="8"/>
      <c r="C46" s="13"/>
      <c r="D46" s="13"/>
      <c r="E46" s="13"/>
      <c r="F46" s="13"/>
      <c r="G46" s="13"/>
      <c r="H46" s="1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12.421875" style="0" customWidth="1"/>
    <col min="2" max="2" width="9.00390625" style="0" bestFit="1" customWidth="1"/>
    <col min="3" max="3" width="15.140625" style="0" bestFit="1" customWidth="1"/>
    <col min="4" max="4" width="14.00390625" style="0" bestFit="1" customWidth="1"/>
    <col min="5" max="5" width="10.57421875" style="0" bestFit="1" customWidth="1"/>
    <col min="6" max="6" width="12.140625" style="0" bestFit="1" customWidth="1"/>
    <col min="7" max="7" width="13.57421875" style="0" bestFit="1" customWidth="1"/>
  </cols>
  <sheetData>
    <row r="1" ht="12.75">
      <c r="A1" s="56" t="s">
        <v>101</v>
      </c>
    </row>
    <row r="2" spans="1:7" ht="25.5">
      <c r="A2" s="55" t="s">
        <v>87</v>
      </c>
      <c r="B2" s="55" t="s">
        <v>88</v>
      </c>
      <c r="C2" s="55" t="s">
        <v>89</v>
      </c>
      <c r="D2" s="55" t="s">
        <v>90</v>
      </c>
      <c r="E2" s="55" t="s">
        <v>91</v>
      </c>
      <c r="F2" s="55" t="s">
        <v>92</v>
      </c>
      <c r="G2" s="55" t="s">
        <v>93</v>
      </c>
    </row>
    <row r="3" spans="1:7" ht="12.75">
      <c r="A3" s="1" t="s">
        <v>94</v>
      </c>
      <c r="B3" s="4" t="s">
        <v>95</v>
      </c>
      <c r="C3" s="4" t="s">
        <v>96</v>
      </c>
      <c r="D3" s="4" t="s">
        <v>97</v>
      </c>
      <c r="E3" s="4" t="s">
        <v>98</v>
      </c>
      <c r="F3" s="1" t="s">
        <v>99</v>
      </c>
      <c r="G3" s="4" t="s">
        <v>100</v>
      </c>
    </row>
    <row r="4" spans="1:7" ht="12.75">
      <c r="A4" s="50">
        <v>2405</v>
      </c>
      <c r="B4" s="50">
        <v>1400</v>
      </c>
      <c r="C4" s="1">
        <v>0</v>
      </c>
      <c r="D4" s="1">
        <v>40</v>
      </c>
      <c r="E4" s="51">
        <v>11</v>
      </c>
      <c r="F4" s="1">
        <v>0</v>
      </c>
      <c r="G4" s="1">
        <v>0</v>
      </c>
    </row>
    <row r="5" spans="1:7" ht="12.75">
      <c r="A5" s="50">
        <v>1064</v>
      </c>
      <c r="B5" s="50">
        <v>1650</v>
      </c>
      <c r="C5" s="1">
        <v>11</v>
      </c>
      <c r="D5" s="1">
        <v>41</v>
      </c>
      <c r="E5" s="51">
        <v>11.3</v>
      </c>
      <c r="F5" s="1">
        <v>1</v>
      </c>
      <c r="G5" s="1">
        <v>1</v>
      </c>
    </row>
    <row r="6" spans="1:7" ht="12.75">
      <c r="A6" s="50">
        <v>2203</v>
      </c>
      <c r="B6" s="50">
        <v>1680</v>
      </c>
      <c r="C6" s="1">
        <v>19</v>
      </c>
      <c r="D6" s="1">
        <v>41</v>
      </c>
      <c r="E6" s="51">
        <v>10.9</v>
      </c>
      <c r="F6" s="1">
        <v>0</v>
      </c>
      <c r="G6" s="1">
        <v>0</v>
      </c>
    </row>
    <row r="7" spans="1:7" ht="12.75">
      <c r="A7" s="50">
        <v>2535</v>
      </c>
      <c r="B7" s="50">
        <v>1820</v>
      </c>
      <c r="C7" s="1">
        <v>14</v>
      </c>
      <c r="D7" s="1">
        <v>36</v>
      </c>
      <c r="E7" s="51">
        <v>10.5</v>
      </c>
      <c r="F7" s="1">
        <v>0</v>
      </c>
      <c r="G7" s="1">
        <v>1</v>
      </c>
    </row>
    <row r="8" spans="1:7" ht="12.75">
      <c r="A8" s="50">
        <v>1801</v>
      </c>
      <c r="B8" s="50">
        <v>1750</v>
      </c>
      <c r="C8" s="1">
        <v>0</v>
      </c>
      <c r="D8" s="1">
        <v>43</v>
      </c>
      <c r="E8" s="51">
        <v>11.7</v>
      </c>
      <c r="F8" s="1">
        <v>0</v>
      </c>
      <c r="G8" s="1">
        <v>1</v>
      </c>
    </row>
    <row r="9" spans="1:7" ht="12.75">
      <c r="A9" s="50">
        <v>1068</v>
      </c>
      <c r="B9" s="50">
        <v>1900</v>
      </c>
      <c r="C9" s="1">
        <v>30</v>
      </c>
      <c r="D9" s="1">
        <v>38</v>
      </c>
      <c r="E9" s="51">
        <v>11</v>
      </c>
      <c r="F9" s="1">
        <v>1</v>
      </c>
      <c r="G9" s="1">
        <v>1</v>
      </c>
    </row>
    <row r="10" spans="1:7" ht="12.75">
      <c r="A10" s="50">
        <v>2972</v>
      </c>
      <c r="B10" s="50">
        <v>1880</v>
      </c>
      <c r="C10" s="1">
        <v>11</v>
      </c>
      <c r="D10" s="1">
        <v>38</v>
      </c>
      <c r="E10" s="51">
        <v>10.8</v>
      </c>
      <c r="F10" s="1">
        <v>0</v>
      </c>
      <c r="G10" s="1">
        <v>1</v>
      </c>
    </row>
    <row r="11" spans="1:7" ht="12.75">
      <c r="A11" s="50">
        <v>1545</v>
      </c>
      <c r="B11" s="50">
        <v>1600</v>
      </c>
      <c r="C11" s="1">
        <v>0</v>
      </c>
      <c r="D11" s="1">
        <v>40</v>
      </c>
      <c r="E11" s="51">
        <v>10.9</v>
      </c>
      <c r="F11" s="1">
        <v>1</v>
      </c>
      <c r="G11" s="1">
        <v>1</v>
      </c>
    </row>
    <row r="12" spans="1:7" ht="12.75">
      <c r="A12" s="50">
        <v>2141</v>
      </c>
      <c r="B12" s="50">
        <v>2000</v>
      </c>
      <c r="C12" s="1">
        <v>25</v>
      </c>
      <c r="D12" s="1">
        <v>42</v>
      </c>
      <c r="E12" s="51">
        <v>10.8</v>
      </c>
      <c r="F12" s="1">
        <v>0</v>
      </c>
      <c r="G12" s="1">
        <v>0</v>
      </c>
    </row>
    <row r="13" spans="1:7" ht="12.75">
      <c r="A13" s="50">
        <v>1670</v>
      </c>
      <c r="B13" s="50">
        <v>1850</v>
      </c>
      <c r="C13" s="1">
        <v>11</v>
      </c>
      <c r="D13" s="1">
        <v>43</v>
      </c>
      <c r="E13" s="51">
        <v>11.2</v>
      </c>
      <c r="F13" s="1">
        <v>0</v>
      </c>
      <c r="G13" s="1">
        <v>0</v>
      </c>
    </row>
    <row r="14" spans="1:7" ht="12.75">
      <c r="A14" s="50">
        <v>1236</v>
      </c>
      <c r="B14" s="50">
        <v>2050</v>
      </c>
      <c r="C14" s="1">
        <v>19</v>
      </c>
      <c r="D14" s="1">
        <v>48</v>
      </c>
      <c r="E14" s="51">
        <v>11.7</v>
      </c>
      <c r="F14" s="1">
        <v>1</v>
      </c>
      <c r="G14" s="1">
        <v>0</v>
      </c>
    </row>
    <row r="15" spans="1:7" ht="12.75">
      <c r="A15" s="50">
        <v>1912</v>
      </c>
      <c r="B15" s="50">
        <v>2080</v>
      </c>
      <c r="C15" s="1">
        <v>14</v>
      </c>
      <c r="D15" s="1">
        <v>47</v>
      </c>
      <c r="E15" s="51">
        <v>11.5</v>
      </c>
      <c r="F15" s="1">
        <v>0</v>
      </c>
      <c r="G15" s="1">
        <v>0</v>
      </c>
    </row>
    <row r="16" spans="1:7" ht="12.75">
      <c r="A16" s="50">
        <v>1825</v>
      </c>
      <c r="B16" s="50">
        <v>2140</v>
      </c>
      <c r="C16" s="1">
        <v>25</v>
      </c>
      <c r="D16" s="1">
        <v>39</v>
      </c>
      <c r="E16" s="51">
        <v>10.7</v>
      </c>
      <c r="F16" s="1">
        <v>1</v>
      </c>
      <c r="G16" s="1">
        <v>0</v>
      </c>
    </row>
    <row r="17" spans="1:7" ht="12.75">
      <c r="A17" s="50">
        <v>1988</v>
      </c>
      <c r="B17" s="50">
        <v>2150</v>
      </c>
      <c r="C17" s="1">
        <v>0</v>
      </c>
      <c r="D17" s="1">
        <v>50</v>
      </c>
      <c r="E17" s="51">
        <v>12</v>
      </c>
      <c r="F17" s="1">
        <v>0</v>
      </c>
      <c r="G17" s="1">
        <v>0</v>
      </c>
    </row>
    <row r="18" spans="1:7" ht="12.75">
      <c r="A18" s="50">
        <v>788</v>
      </c>
      <c r="B18" s="50">
        <v>2200</v>
      </c>
      <c r="C18" s="1">
        <v>22</v>
      </c>
      <c r="D18" s="1">
        <v>45</v>
      </c>
      <c r="E18" s="51">
        <v>11.4</v>
      </c>
      <c r="F18" s="1">
        <v>0</v>
      </c>
      <c r="G18" s="1">
        <v>1</v>
      </c>
    </row>
    <row r="19" spans="1:7" ht="12.75">
      <c r="A19" s="52">
        <v>400</v>
      </c>
      <c r="B19" s="52">
        <v>2310</v>
      </c>
      <c r="C19" s="53">
        <v>11</v>
      </c>
      <c r="D19" s="53">
        <v>33</v>
      </c>
      <c r="E19" s="54">
        <v>9.7</v>
      </c>
      <c r="F19" s="53">
        <v>0</v>
      </c>
      <c r="G19" s="53">
        <v>0</v>
      </c>
    </row>
    <row r="20" spans="1:7" ht="12.75">
      <c r="A20" s="50">
        <v>2072</v>
      </c>
      <c r="B20" s="50">
        <v>2420</v>
      </c>
      <c r="C20" s="1">
        <v>19</v>
      </c>
      <c r="D20" s="1">
        <v>45</v>
      </c>
      <c r="E20" s="51">
        <v>11.6</v>
      </c>
      <c r="F20" s="1">
        <v>1</v>
      </c>
      <c r="G20" s="1">
        <v>0</v>
      </c>
    </row>
    <row r="21" spans="1:7" ht="12.75">
      <c r="A21" s="50">
        <v>2644</v>
      </c>
      <c r="B21" s="50">
        <v>2480</v>
      </c>
      <c r="C21" s="1">
        <v>11</v>
      </c>
      <c r="D21" s="1">
        <v>38</v>
      </c>
      <c r="E21" s="51">
        <v>10.4</v>
      </c>
      <c r="F21" s="1">
        <v>0</v>
      </c>
      <c r="G21" s="1">
        <v>0</v>
      </c>
    </row>
    <row r="22" spans="1:7" ht="12.75">
      <c r="A22" s="50">
        <v>2786</v>
      </c>
      <c r="B22" s="50">
        <v>2130</v>
      </c>
      <c r="C22" s="1">
        <v>19</v>
      </c>
      <c r="D22" s="1">
        <v>34</v>
      </c>
      <c r="E22" s="51">
        <v>9.8</v>
      </c>
      <c r="F22" s="1">
        <v>1</v>
      </c>
      <c r="G22" s="1">
        <v>0</v>
      </c>
    </row>
    <row r="23" spans="1:7" ht="12.75">
      <c r="A23" s="50">
        <v>2704</v>
      </c>
      <c r="B23" s="50">
        <v>2500</v>
      </c>
      <c r="C23" s="1">
        <v>24</v>
      </c>
      <c r="D23" s="1">
        <v>34</v>
      </c>
      <c r="E23" s="51">
        <v>9.7</v>
      </c>
      <c r="F23" s="1">
        <v>0</v>
      </c>
      <c r="G23" s="1">
        <v>1</v>
      </c>
    </row>
    <row r="24" spans="1:7" ht="12.75">
      <c r="A24" s="50">
        <v>3073</v>
      </c>
      <c r="B24" s="50">
        <v>2300</v>
      </c>
      <c r="C24" s="1">
        <v>19</v>
      </c>
      <c r="D24" s="1">
        <v>33</v>
      </c>
      <c r="E24" s="51">
        <v>10.2</v>
      </c>
      <c r="F24" s="1">
        <v>0</v>
      </c>
      <c r="G24" s="1">
        <v>0</v>
      </c>
    </row>
    <row r="25" spans="1:7" ht="12.75">
      <c r="A25" s="50">
        <v>2263</v>
      </c>
      <c r="B25" s="50">
        <v>2750</v>
      </c>
      <c r="C25" s="1">
        <v>19</v>
      </c>
      <c r="D25" s="1">
        <v>36</v>
      </c>
      <c r="E25" s="51">
        <v>9.9</v>
      </c>
      <c r="F25" s="1">
        <v>1</v>
      </c>
      <c r="G25" s="1">
        <v>1</v>
      </c>
    </row>
    <row r="26" spans="1:7" ht="12.75">
      <c r="A26" s="50">
        <v>4075</v>
      </c>
      <c r="B26" s="50">
        <v>3000</v>
      </c>
      <c r="C26" s="1">
        <v>11</v>
      </c>
      <c r="D26" s="1">
        <v>32</v>
      </c>
      <c r="E26" s="51">
        <v>9.7</v>
      </c>
      <c r="F26" s="1">
        <v>0</v>
      </c>
      <c r="G26" s="1">
        <v>0</v>
      </c>
    </row>
    <row r="27" spans="1:7" ht="12.75">
      <c r="A27" s="50">
        <v>1665</v>
      </c>
      <c r="B27" s="50">
        <v>3100</v>
      </c>
      <c r="C27" s="1">
        <v>24</v>
      </c>
      <c r="D27" s="1">
        <v>41</v>
      </c>
      <c r="E27" s="51">
        <v>11.1</v>
      </c>
      <c r="F27" s="1">
        <v>0</v>
      </c>
      <c r="G27" s="1">
        <v>1</v>
      </c>
    </row>
    <row r="28" spans="1:7" ht="12.75">
      <c r="A28" s="50">
        <v>3480</v>
      </c>
      <c r="B28" s="50">
        <v>3400</v>
      </c>
      <c r="C28" s="1">
        <v>11</v>
      </c>
      <c r="D28" s="1">
        <v>38</v>
      </c>
      <c r="E28" s="51">
        <v>10.5</v>
      </c>
      <c r="F28" s="1">
        <v>1</v>
      </c>
      <c r="G28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7.7109375" style="1" customWidth="1"/>
    <col min="2" max="2" width="9.421875" style="1" customWidth="1"/>
    <col min="3" max="3" width="9.00390625" style="1" customWidth="1"/>
    <col min="4" max="4" width="12.140625" style="0" customWidth="1"/>
    <col min="5" max="5" width="12.00390625" style="0" customWidth="1"/>
    <col min="8" max="8" width="9.7109375" style="0" customWidth="1"/>
    <col min="9" max="9" width="11.28125" style="0" customWidth="1"/>
  </cols>
  <sheetData>
    <row r="1" spans="1:6" ht="12.75">
      <c r="A1" s="4" t="s">
        <v>22</v>
      </c>
      <c r="E1" s="4" t="s">
        <v>23</v>
      </c>
      <c r="F1" s="1"/>
    </row>
    <row r="2" spans="1:8" ht="12.75">
      <c r="A2" s="1" t="s">
        <v>24</v>
      </c>
      <c r="B2" s="1" t="s">
        <v>25</v>
      </c>
      <c r="C2" s="1" t="s">
        <v>26</v>
      </c>
      <c r="D2" s="1" t="s">
        <v>4</v>
      </c>
      <c r="E2" s="5"/>
      <c r="F2" s="5"/>
      <c r="G2" s="5"/>
      <c r="H2" s="5"/>
    </row>
    <row r="3" spans="1:8" ht="13.5" thickBot="1">
      <c r="A3" s="6" t="s">
        <v>27</v>
      </c>
      <c r="B3" s="6" t="s">
        <v>28</v>
      </c>
      <c r="C3" s="6" t="s">
        <v>29</v>
      </c>
      <c r="D3" s="1"/>
      <c r="E3" s="5"/>
      <c r="F3" s="5"/>
      <c r="G3" s="5"/>
      <c r="H3" s="5"/>
    </row>
    <row r="4" spans="1:11" ht="12.75">
      <c r="A4" s="16" t="s">
        <v>30</v>
      </c>
      <c r="B4" s="16" t="s">
        <v>31</v>
      </c>
      <c r="C4" s="16" t="s">
        <v>32</v>
      </c>
      <c r="D4" s="16" t="s">
        <v>33</v>
      </c>
      <c r="E4" s="7"/>
      <c r="F4" s="7" t="s">
        <v>30</v>
      </c>
      <c r="G4" s="7" t="s">
        <v>31</v>
      </c>
      <c r="H4" s="7" t="s">
        <v>32</v>
      </c>
      <c r="I4" s="7" t="s">
        <v>33</v>
      </c>
      <c r="J4" s="1" t="s">
        <v>30</v>
      </c>
      <c r="K4" s="1" t="s">
        <v>32</v>
      </c>
    </row>
    <row r="5" spans="1:11" ht="12.75">
      <c r="A5" s="1">
        <v>36.9</v>
      </c>
      <c r="B5" s="1">
        <v>76.2</v>
      </c>
      <c r="C5" s="1">
        <v>25</v>
      </c>
      <c r="D5" s="1">
        <v>41.3</v>
      </c>
      <c r="E5" s="8" t="s">
        <v>30</v>
      </c>
      <c r="F5" s="8">
        <v>1</v>
      </c>
      <c r="G5" s="8"/>
      <c r="H5" s="8"/>
      <c r="I5" s="8"/>
      <c r="J5" s="1">
        <v>36.9</v>
      </c>
      <c r="K5" s="1">
        <v>25</v>
      </c>
    </row>
    <row r="6" spans="1:11" ht="12.75">
      <c r="A6" s="1">
        <v>38.03</v>
      </c>
      <c r="B6" s="1">
        <v>78</v>
      </c>
      <c r="C6" s="1">
        <v>420</v>
      </c>
      <c r="D6" s="1">
        <v>36.1</v>
      </c>
      <c r="E6" s="8" t="s">
        <v>31</v>
      </c>
      <c r="F6" s="8">
        <v>-0.26924437197195356</v>
      </c>
      <c r="G6" s="8">
        <v>1</v>
      </c>
      <c r="H6" s="8"/>
      <c r="I6" s="8"/>
      <c r="J6" s="1">
        <v>38.03</v>
      </c>
      <c r="K6" s="1">
        <v>420</v>
      </c>
    </row>
    <row r="7" spans="1:11" ht="12.75">
      <c r="A7" s="1">
        <v>38.67</v>
      </c>
      <c r="B7" s="1">
        <v>78.38</v>
      </c>
      <c r="C7" s="1">
        <v>1200</v>
      </c>
      <c r="D7" s="1">
        <v>33.9</v>
      </c>
      <c r="E7" s="8" t="s">
        <v>32</v>
      </c>
      <c r="F7" s="8">
        <v>0.014710392486032448</v>
      </c>
      <c r="G7" s="8">
        <v>0.7492063332573761</v>
      </c>
      <c r="H7" s="8">
        <v>1</v>
      </c>
      <c r="I7" s="8"/>
      <c r="J7" s="1">
        <v>38.67</v>
      </c>
      <c r="K7" s="1">
        <v>1200</v>
      </c>
    </row>
    <row r="8" spans="1:11" ht="13.5" thickBot="1">
      <c r="A8" s="1">
        <v>37.33</v>
      </c>
      <c r="B8" s="1">
        <v>79.2</v>
      </c>
      <c r="C8" s="1">
        <v>916</v>
      </c>
      <c r="D8" s="1">
        <v>36.6</v>
      </c>
      <c r="E8" s="9" t="s">
        <v>33</v>
      </c>
      <c r="F8" s="9">
        <v>-0.6257588952324612</v>
      </c>
      <c r="G8" s="9">
        <v>-0.4288472165918137</v>
      </c>
      <c r="H8" s="9">
        <v>-0.7094949900100789</v>
      </c>
      <c r="I8" s="9">
        <v>1</v>
      </c>
      <c r="J8" s="1">
        <v>37.33</v>
      </c>
      <c r="K8" s="1">
        <v>916</v>
      </c>
    </row>
    <row r="9" spans="1:11" ht="12.75">
      <c r="A9" s="1">
        <v>36.7</v>
      </c>
      <c r="B9" s="1">
        <v>79.88</v>
      </c>
      <c r="C9" s="1">
        <v>760</v>
      </c>
      <c r="D9" s="1">
        <v>37.1</v>
      </c>
      <c r="F9" s="10"/>
      <c r="G9" s="10"/>
      <c r="H9" s="11"/>
      <c r="I9" s="10"/>
      <c r="J9" s="1">
        <v>36.7</v>
      </c>
      <c r="K9" s="1">
        <v>760</v>
      </c>
    </row>
    <row r="10" spans="1:11" ht="12.75">
      <c r="A10" s="1">
        <v>38.42</v>
      </c>
      <c r="B10" s="1">
        <v>79.58</v>
      </c>
      <c r="C10" s="1">
        <v>2910</v>
      </c>
      <c r="D10" s="1">
        <v>28.6</v>
      </c>
      <c r="E10" s="16" t="s">
        <v>30</v>
      </c>
      <c r="F10" s="49" t="s">
        <v>85</v>
      </c>
      <c r="G10" s="10"/>
      <c r="H10" s="11"/>
      <c r="I10" s="10"/>
      <c r="J10" s="1">
        <v>38.42</v>
      </c>
      <c r="K10" s="1">
        <v>2910</v>
      </c>
    </row>
    <row r="11" spans="1:11" ht="12.75">
      <c r="A11" s="1">
        <v>39.07</v>
      </c>
      <c r="B11" s="1">
        <v>77.88</v>
      </c>
      <c r="C11" s="1">
        <v>1720</v>
      </c>
      <c r="D11" s="1">
        <v>29.3</v>
      </c>
      <c r="E11" s="16" t="s">
        <v>31</v>
      </c>
      <c r="F11" s="49" t="s">
        <v>86</v>
      </c>
      <c r="G11" s="10"/>
      <c r="H11" s="11"/>
      <c r="I11" s="10"/>
      <c r="J11" s="1">
        <v>39.07</v>
      </c>
      <c r="K11" s="1">
        <v>1720</v>
      </c>
    </row>
    <row r="12" spans="1:11" ht="12.75">
      <c r="A12" s="1">
        <v>37.7</v>
      </c>
      <c r="B12" s="1">
        <v>78.3</v>
      </c>
      <c r="C12" s="1">
        <v>300</v>
      </c>
      <c r="D12" s="1">
        <v>37.4</v>
      </c>
      <c r="F12" s="10"/>
      <c r="G12" s="10"/>
      <c r="H12" s="11"/>
      <c r="I12" s="10"/>
      <c r="J12" s="1">
        <v>37.7</v>
      </c>
      <c r="K12" s="1">
        <v>300</v>
      </c>
    </row>
    <row r="13" spans="1:11" ht="12.75">
      <c r="A13" s="1">
        <v>36.9</v>
      </c>
      <c r="B13" s="1">
        <v>76.2</v>
      </c>
      <c r="C13" s="1">
        <v>22</v>
      </c>
      <c r="D13" s="1">
        <v>40.5</v>
      </c>
      <c r="F13" s="10"/>
      <c r="G13" s="10"/>
      <c r="H13" s="11"/>
      <c r="I13" s="10"/>
      <c r="J13" s="1">
        <v>36.9</v>
      </c>
      <c r="K13" s="1">
        <v>22</v>
      </c>
    </row>
    <row r="14" spans="1:11" ht="12.75">
      <c r="A14" s="1">
        <v>37.58</v>
      </c>
      <c r="B14" s="1">
        <v>75.82</v>
      </c>
      <c r="C14" s="1">
        <v>300</v>
      </c>
      <c r="D14" s="1">
        <v>38.9</v>
      </c>
      <c r="F14" s="10"/>
      <c r="G14" s="10"/>
      <c r="H14" s="11"/>
      <c r="I14" s="10"/>
      <c r="J14" s="1">
        <v>37.58</v>
      </c>
      <c r="K14" s="1">
        <v>300</v>
      </c>
    </row>
    <row r="15" spans="1:11" ht="12.75">
      <c r="A15" s="1">
        <v>36.75</v>
      </c>
      <c r="B15" s="1">
        <v>83.03</v>
      </c>
      <c r="C15" s="1">
        <v>1510</v>
      </c>
      <c r="D15" s="1">
        <v>34.4</v>
      </c>
      <c r="F15" s="10"/>
      <c r="G15" s="10"/>
      <c r="H15" s="11"/>
      <c r="I15" s="10"/>
      <c r="J15" s="1">
        <v>36.75</v>
      </c>
      <c r="K15" s="1">
        <v>1510</v>
      </c>
    </row>
    <row r="16" spans="1:11" ht="12.75">
      <c r="A16" s="1">
        <v>38.5</v>
      </c>
      <c r="B16" s="1">
        <v>77.32</v>
      </c>
      <c r="C16" s="1">
        <v>12</v>
      </c>
      <c r="D16" s="1">
        <v>35.3</v>
      </c>
      <c r="F16" s="10"/>
      <c r="G16" s="10"/>
      <c r="H16" s="11"/>
      <c r="I16" s="10"/>
      <c r="J16" s="1">
        <v>38.5</v>
      </c>
      <c r="K16" s="1">
        <v>12</v>
      </c>
    </row>
    <row r="17" spans="1:11" ht="12.75">
      <c r="A17" s="1">
        <v>37.5</v>
      </c>
      <c r="B17" s="1">
        <v>77.33</v>
      </c>
      <c r="C17" s="1">
        <v>164</v>
      </c>
      <c r="D17" s="1">
        <v>37.5</v>
      </c>
      <c r="F17" s="10"/>
      <c r="G17" s="10"/>
      <c r="H17" s="11"/>
      <c r="I17" s="10"/>
      <c r="J17" s="1">
        <v>37.5</v>
      </c>
      <c r="K17" s="1">
        <v>164</v>
      </c>
    </row>
    <row r="18" spans="1:11" ht="12.75">
      <c r="A18" s="1">
        <v>37.32</v>
      </c>
      <c r="B18" s="1">
        <v>79.97</v>
      </c>
      <c r="C18" s="1">
        <v>1149</v>
      </c>
      <c r="D18" s="1">
        <v>36.4</v>
      </c>
      <c r="F18" s="10"/>
      <c r="G18" s="10"/>
      <c r="H18" s="11"/>
      <c r="I18" s="10"/>
      <c r="J18" s="1">
        <v>37.32</v>
      </c>
      <c r="K18" s="1">
        <v>1149</v>
      </c>
    </row>
    <row r="19" spans="1:11" ht="12.75">
      <c r="A19" s="1">
        <v>36.88</v>
      </c>
      <c r="B19" s="1">
        <v>81.77</v>
      </c>
      <c r="C19" s="1">
        <v>1735</v>
      </c>
      <c r="D19" s="1">
        <v>35</v>
      </c>
      <c r="F19" s="10"/>
      <c r="G19" s="10"/>
      <c r="H19" s="11"/>
      <c r="I19" s="10"/>
      <c r="J19" s="1">
        <v>36.88</v>
      </c>
      <c r="K19" s="1">
        <v>1735</v>
      </c>
    </row>
    <row r="20" spans="1:11" ht="12.75">
      <c r="A20" s="1">
        <v>38.15</v>
      </c>
      <c r="B20" s="1">
        <v>79.03</v>
      </c>
      <c r="C20" s="1">
        <v>1385</v>
      </c>
      <c r="D20" s="1">
        <v>34</v>
      </c>
      <c r="F20" s="10"/>
      <c r="G20" s="10"/>
      <c r="H20" s="11"/>
      <c r="I20" s="10"/>
      <c r="J20" s="1">
        <v>38.15</v>
      </c>
      <c r="K20" s="1">
        <v>1385</v>
      </c>
    </row>
    <row r="21" spans="1:11" ht="12.75">
      <c r="A21" s="1">
        <v>38.65</v>
      </c>
      <c r="B21" s="1">
        <v>78.72</v>
      </c>
      <c r="C21" s="1">
        <v>1000</v>
      </c>
      <c r="D21" s="1">
        <v>33.3</v>
      </c>
      <c r="F21" s="10"/>
      <c r="G21" s="10"/>
      <c r="H21" s="11"/>
      <c r="I21" s="10"/>
      <c r="J21" s="1">
        <v>38.65</v>
      </c>
      <c r="K21" s="1">
        <v>1000</v>
      </c>
    </row>
    <row r="22" spans="1:11" ht="12.75">
      <c r="A22" s="1">
        <v>37.65</v>
      </c>
      <c r="B22" s="1">
        <v>76.57</v>
      </c>
      <c r="C22" s="1">
        <v>25</v>
      </c>
      <c r="D22" s="1">
        <v>38.6</v>
      </c>
      <c r="F22" s="10"/>
      <c r="G22" s="10"/>
      <c r="H22" s="11"/>
      <c r="I22" s="10"/>
      <c r="J22" s="1">
        <v>37.65</v>
      </c>
      <c r="K22" s="1">
        <v>25</v>
      </c>
    </row>
    <row r="23" spans="1:11" ht="12.75">
      <c r="A23" s="1">
        <v>37.75</v>
      </c>
      <c r="B23" s="1">
        <v>77.05</v>
      </c>
      <c r="C23" s="1">
        <v>50</v>
      </c>
      <c r="D23" s="1">
        <v>37.5</v>
      </c>
      <c r="F23" s="10"/>
      <c r="G23" s="10"/>
      <c r="H23" s="11"/>
      <c r="I23" s="10"/>
      <c r="J23" s="1">
        <v>37.75</v>
      </c>
      <c r="K23" s="1">
        <v>50</v>
      </c>
    </row>
    <row r="24" spans="1:11" ht="12.75">
      <c r="A24" s="1">
        <v>37.85</v>
      </c>
      <c r="B24" s="1">
        <v>75.48</v>
      </c>
      <c r="C24" s="1">
        <v>9</v>
      </c>
      <c r="D24" s="1">
        <v>36.2</v>
      </c>
      <c r="F24" s="10"/>
      <c r="G24" s="10"/>
      <c r="H24" s="11"/>
      <c r="I24" s="10"/>
      <c r="J24" s="1">
        <v>37.85</v>
      </c>
      <c r="K24" s="1">
        <v>9</v>
      </c>
    </row>
    <row r="25" spans="1:11" ht="12.75">
      <c r="A25" s="1">
        <v>38.95</v>
      </c>
      <c r="B25" s="1">
        <v>77.45</v>
      </c>
      <c r="C25" s="1">
        <v>291</v>
      </c>
      <c r="D25" s="1">
        <v>32.1</v>
      </c>
      <c r="F25" s="10"/>
      <c r="G25" s="10"/>
      <c r="H25" s="11"/>
      <c r="I25" s="10"/>
      <c r="J25" s="1">
        <v>38.95</v>
      </c>
      <c r="K25" s="1">
        <v>291</v>
      </c>
    </row>
    <row r="26" spans="1:11" ht="12.75">
      <c r="A26" s="1">
        <v>38.85</v>
      </c>
      <c r="B26" s="1">
        <v>77.03</v>
      </c>
      <c r="C26" s="1">
        <v>10</v>
      </c>
      <c r="D26" s="1">
        <v>35.6</v>
      </c>
      <c r="F26" s="10"/>
      <c r="G26" s="10"/>
      <c r="H26" s="11"/>
      <c r="I26" s="10"/>
      <c r="J26" s="1">
        <v>38.85</v>
      </c>
      <c r="K26" s="1">
        <v>10</v>
      </c>
    </row>
    <row r="27" spans="1:11" ht="12.75">
      <c r="A27" s="1">
        <v>37.3</v>
      </c>
      <c r="B27" s="1">
        <v>76.7</v>
      </c>
      <c r="C27" s="1">
        <v>70</v>
      </c>
      <c r="D27" s="1">
        <v>39.3</v>
      </c>
      <c r="F27" s="10"/>
      <c r="G27" s="10"/>
      <c r="H27" s="11"/>
      <c r="I27" s="10"/>
      <c r="J27" s="1">
        <v>37.3</v>
      </c>
      <c r="K27" s="1">
        <v>70</v>
      </c>
    </row>
    <row r="28" spans="1:11" ht="12.75">
      <c r="A28" s="1">
        <v>39.2</v>
      </c>
      <c r="B28" s="1">
        <v>78.17</v>
      </c>
      <c r="C28" s="1">
        <v>760</v>
      </c>
      <c r="D28" s="1">
        <v>33.7</v>
      </c>
      <c r="F28" s="10"/>
      <c r="G28" s="10"/>
      <c r="H28" s="11"/>
      <c r="I28" s="10"/>
      <c r="J28" s="1">
        <v>39.2</v>
      </c>
      <c r="K28" s="1">
        <v>760</v>
      </c>
    </row>
    <row r="29" spans="1:11" ht="12.75">
      <c r="A29" s="1">
        <v>38.88</v>
      </c>
      <c r="B29" s="1">
        <v>78.52</v>
      </c>
      <c r="C29" s="1">
        <v>887</v>
      </c>
      <c r="D29" s="1">
        <v>34.4</v>
      </c>
      <c r="F29" s="10"/>
      <c r="G29" s="10"/>
      <c r="H29" s="11"/>
      <c r="I29" s="10"/>
      <c r="J29" s="1">
        <v>38.88</v>
      </c>
      <c r="K29" s="1">
        <v>887</v>
      </c>
    </row>
    <row r="30" spans="1:11" ht="12.75">
      <c r="A30" s="1">
        <v>36.93</v>
      </c>
      <c r="B30" s="1">
        <v>81.08</v>
      </c>
      <c r="C30" s="1">
        <v>2450</v>
      </c>
      <c r="D30" s="1">
        <v>34.4</v>
      </c>
      <c r="F30" s="10"/>
      <c r="G30" s="10"/>
      <c r="H30" s="11"/>
      <c r="I30" s="10"/>
      <c r="J30" s="1">
        <v>36.93</v>
      </c>
      <c r="K30" s="1">
        <v>2450</v>
      </c>
    </row>
    <row r="33" ht="13.5" thickBot="1">
      <c r="F33" s="12"/>
    </row>
    <row r="34" ht="12.75">
      <c r="F34" s="13"/>
    </row>
    <row r="35" ht="12.75">
      <c r="F35" s="13"/>
    </row>
    <row r="36" ht="12.75">
      <c r="F36" s="13"/>
    </row>
    <row r="37" ht="12.75">
      <c r="F37" s="13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7" ht="12.75">
      <c r="B52" s="8"/>
      <c r="C52" s="13"/>
      <c r="D52" s="13"/>
      <c r="E52" s="13"/>
      <c r="F52" s="13"/>
      <c r="G52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Va.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2000-03-03T01:52:28Z</dcterms:created>
  <dcterms:modified xsi:type="dcterms:W3CDTF">2007-09-28T02:17:08Z</dcterms:modified>
  <cp:category/>
  <cp:version/>
  <cp:contentType/>
  <cp:contentStatus/>
</cp:coreProperties>
</file>