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521" windowWidth="7380" windowHeight="9015" tabRatio="853" activeTab="0"/>
  </bookViews>
  <sheets>
    <sheet name="3_8_11" sheetId="1" r:id="rId1"/>
    <sheet name="3_8_12" sheetId="2" r:id="rId2"/>
    <sheet name="3_10_5" sheetId="3" r:id="rId3"/>
    <sheet name="3_10_6" sheetId="4" r:id="rId4"/>
    <sheet name="3_22_6" sheetId="5" r:id="rId5"/>
    <sheet name="3_22_7" sheetId="6" r:id="rId6"/>
    <sheet name="3_31_5" sheetId="7" r:id="rId7"/>
    <sheet name="3_31_6" sheetId="8" r:id="rId8"/>
    <sheet name="4_1_11" sheetId="9" r:id="rId9"/>
    <sheet name="4_1_1230" sheetId="10" r:id="rId10"/>
    <sheet name="4_5_4" sheetId="11" r:id="rId11"/>
    <sheet name="4_5_5" sheetId="12" r:id="rId12"/>
    <sheet name="4_7_5" sheetId="13" r:id="rId13"/>
    <sheet name="4_7_6" sheetId="14" r:id="rId14"/>
    <sheet name="4_8_1230" sheetId="15" r:id="rId15"/>
    <sheet name="4_8_2" sheetId="16" r:id="rId16"/>
    <sheet name="4_12_12" sheetId="17" r:id="rId17"/>
    <sheet name="4_12_1" sheetId="18" r:id="rId18"/>
    <sheet name="4_12_3" sheetId="19" r:id="rId19"/>
    <sheet name="4_12_4" sheetId="20" r:id="rId20"/>
    <sheet name="4_14_2" sheetId="21" r:id="rId21"/>
    <sheet name="4_14_3" sheetId="22" r:id="rId22"/>
    <sheet name="4_14_5" sheetId="23" r:id="rId23"/>
    <sheet name="4_14_6" sheetId="24" r:id="rId24"/>
    <sheet name="4_15_11" sheetId="25" r:id="rId25"/>
    <sheet name="4_15_1230" sheetId="26" r:id="rId26"/>
    <sheet name="4_15_2" sheetId="27" r:id="rId27"/>
    <sheet name="4_15_3" sheetId="28" r:id="rId28"/>
    <sheet name="4_19_Noon" sheetId="29" r:id="rId29"/>
    <sheet name="4_19_3" sheetId="30" r:id="rId30"/>
    <sheet name="4_19_4" sheetId="31" r:id="rId31"/>
    <sheet name="4_21_Noon" sheetId="32" r:id="rId32"/>
    <sheet name="4_21_1" sheetId="33" r:id="rId33"/>
    <sheet name="4_21_3" sheetId="34" r:id="rId34"/>
    <sheet name="4_21_4" sheetId="35" r:id="rId35"/>
    <sheet name="4_21_6" sheetId="36" r:id="rId36"/>
    <sheet name="4_22_11" sheetId="37" r:id="rId37"/>
    <sheet name="4_22_1230" sheetId="38" r:id="rId38"/>
    <sheet name="4_22_2" sheetId="39" r:id="rId39"/>
    <sheet name="4_22_3" sheetId="40" r:id="rId40"/>
    <sheet name="5_3_1" sheetId="41" r:id="rId41"/>
    <sheet name="5_3_2" sheetId="42" r:id="rId42"/>
    <sheet name="5_3_4" sheetId="43" r:id="rId43"/>
    <sheet name="5_3_5" sheetId="44" r:id="rId44"/>
    <sheet name="5_4_930" sheetId="45" r:id="rId45"/>
    <sheet name="5_4_11" sheetId="46" r:id="rId46"/>
    <sheet name="5_4_5" sheetId="47" r:id="rId47"/>
    <sheet name="5_4_6" sheetId="48" r:id="rId48"/>
    <sheet name="Summary" sheetId="49" r:id="rId49"/>
  </sheets>
  <definedNames>
    <definedName name="_xlnm.Print_Area" localSheetId="2">'3_10_5'!$A$1:$O$40</definedName>
    <definedName name="_xlnm.Print_Area" localSheetId="3">'3_10_6'!$A$1:$O$40</definedName>
    <definedName name="_xlnm.Print_Area" localSheetId="4">'3_22_6'!$A$1:$O$40</definedName>
    <definedName name="_xlnm.Print_Area" localSheetId="5">'3_22_7'!$A$1:$O$40</definedName>
    <definedName name="_xlnm.Print_Area" localSheetId="6">'3_31_5'!$A$1:$O$40</definedName>
    <definedName name="_xlnm.Print_Area" localSheetId="7">'3_31_6'!$A$1:$O$40</definedName>
    <definedName name="_xlnm.Print_Area" localSheetId="0">'3_8_11'!$A$1:$O$40</definedName>
    <definedName name="_xlnm.Print_Area" localSheetId="1">'3_8_12'!$A$1:$O$40</definedName>
    <definedName name="_xlnm.Print_Area" localSheetId="8">'4_1_11'!$A$1:$O$40</definedName>
    <definedName name="_xlnm.Print_Area" localSheetId="9">'4_1_1230'!$A$1:$O$40</definedName>
    <definedName name="_xlnm.Print_Area" localSheetId="17">'4_12_1'!$A$1:$O$40</definedName>
    <definedName name="_xlnm.Print_Area" localSheetId="16">'4_12_12'!$A$1:$O$40</definedName>
    <definedName name="_xlnm.Print_Area" localSheetId="18">'4_12_3'!$A$1:$O$40</definedName>
    <definedName name="_xlnm.Print_Area" localSheetId="19">'4_12_4'!$A$1:$O$40</definedName>
    <definedName name="_xlnm.Print_Area" localSheetId="20">'4_14_2'!$A$1:$O$40</definedName>
    <definedName name="_xlnm.Print_Area" localSheetId="21">'4_14_3'!$A$1:$O$40</definedName>
    <definedName name="_xlnm.Print_Area" localSheetId="22">'4_14_5'!$A$1:$O$40</definedName>
    <definedName name="_xlnm.Print_Area" localSheetId="23">'4_14_6'!$A$1:$O$40</definedName>
    <definedName name="_xlnm.Print_Area" localSheetId="24">'4_15_11'!$A$1:$O$40</definedName>
    <definedName name="_xlnm.Print_Area" localSheetId="25">'4_15_1230'!$A$1:$O$40</definedName>
    <definedName name="_xlnm.Print_Area" localSheetId="26">'4_15_2'!$A$1:$O$40</definedName>
    <definedName name="_xlnm.Print_Area" localSheetId="27">'4_15_3'!$A$1:$O$40</definedName>
    <definedName name="_xlnm.Print_Area" localSheetId="29">'4_19_3'!$A$1:$O$40</definedName>
    <definedName name="_xlnm.Print_Area" localSheetId="30">'4_19_4'!$A$1:$O$40</definedName>
    <definedName name="_xlnm.Print_Area" localSheetId="28">'4_19_Noon'!$A$1:$O$40</definedName>
    <definedName name="_xlnm.Print_Area" localSheetId="32">'4_21_1'!$A$1:$O$40</definedName>
    <definedName name="_xlnm.Print_Area" localSheetId="33">'4_21_3'!$A$1:$O$40</definedName>
    <definedName name="_xlnm.Print_Area" localSheetId="34">'4_21_4'!$A$1:$O$40</definedName>
    <definedName name="_xlnm.Print_Area" localSheetId="35">'4_21_6'!$A$1:$O$40</definedName>
    <definedName name="_xlnm.Print_Area" localSheetId="31">'4_21_Noon'!$A$1:$O$40</definedName>
    <definedName name="_xlnm.Print_Area" localSheetId="36">'4_22_11'!$A$1:$O$40</definedName>
    <definedName name="_xlnm.Print_Area" localSheetId="37">'4_22_1230'!$A$1:$O$40</definedName>
    <definedName name="_xlnm.Print_Area" localSheetId="38">'4_22_2'!$A$1:$O$40</definedName>
    <definedName name="_xlnm.Print_Area" localSheetId="39">'4_22_3'!$A$1:$O$40</definedName>
    <definedName name="_xlnm.Print_Area" localSheetId="10">'4_5_4'!$A$1:$O$40</definedName>
    <definedName name="_xlnm.Print_Area" localSheetId="11">'4_5_5'!$A$1:$O$40</definedName>
    <definedName name="_xlnm.Print_Area" localSheetId="12">'4_7_5'!$A$1:$O$40</definedName>
    <definedName name="_xlnm.Print_Area" localSheetId="13">'4_7_6'!$A$1:$O$40</definedName>
    <definedName name="_xlnm.Print_Area" localSheetId="14">'4_8_1230'!$A$1:$O$40</definedName>
    <definedName name="_xlnm.Print_Area" localSheetId="15">'4_8_2'!$A$1:$O$40</definedName>
    <definedName name="_xlnm.Print_Area" localSheetId="40">'5_3_1'!$A$1:$O$40</definedName>
    <definedName name="_xlnm.Print_Area" localSheetId="41">'5_3_2'!$A$1:$O$40</definedName>
    <definedName name="_xlnm.Print_Area" localSheetId="42">'5_3_4'!$A$1:$O$40</definedName>
    <definedName name="_xlnm.Print_Area" localSheetId="43">'5_3_5'!$A$1:$O$40</definedName>
    <definedName name="_xlnm.Print_Area" localSheetId="45">'5_4_11'!$A$1:$O$40</definedName>
    <definedName name="_xlnm.Print_Area" localSheetId="46">'5_4_5'!$A$1:$O$40</definedName>
    <definedName name="_xlnm.Print_Area" localSheetId="47">'5_4_6'!$A$1:$O$40</definedName>
    <definedName name="_xlnm.Print_Area" localSheetId="44">'5_4_930'!$A$1:$O$40</definedName>
  </definedNames>
  <calcPr fullCalcOnLoad="1"/>
</workbook>
</file>

<file path=xl/comments11.xml><?xml version="1.0" encoding="utf-8"?>
<comments xmlns="http://schemas.openxmlformats.org/spreadsheetml/2006/main">
  <authors>
    <author>School of Business</author>
  </authors>
  <commentList>
    <comment ref="B17" authorId="0">
      <text>
        <r>
          <rPr>
            <b/>
            <sz val="8"/>
            <rFont val="Tahoma"/>
            <family val="0"/>
          </rPr>
          <t>School of Business:</t>
        </r>
        <r>
          <rPr>
            <sz val="8"/>
            <rFont val="Tahoma"/>
            <family val="0"/>
          </rPr>
          <t xml:space="preserve">
email sent 4/6.  She thought exam was was 4/7</t>
        </r>
      </text>
    </comment>
  </commentList>
</comments>
</file>

<file path=xl/comments14.xml><?xml version="1.0" encoding="utf-8"?>
<comments xmlns="http://schemas.openxmlformats.org/spreadsheetml/2006/main">
  <authors>
    <author>WAndrews</author>
  </authors>
  <commentList>
    <comment ref="D12" authorId="0">
      <text>
        <r>
          <rPr>
            <b/>
            <sz val="8"/>
            <rFont val="Tahoma"/>
            <family val="0"/>
          </rPr>
          <t>WAndrews:</t>
        </r>
        <r>
          <rPr>
            <sz val="8"/>
            <rFont val="Tahoma"/>
            <family val="0"/>
          </rPr>
          <t xml:space="preserve">
emailed 4/5</t>
        </r>
      </text>
    </comment>
  </commentList>
</comments>
</file>

<file path=xl/comments17.xml><?xml version="1.0" encoding="utf-8"?>
<comments xmlns="http://schemas.openxmlformats.org/spreadsheetml/2006/main">
  <authors>
    <author>School of Business</author>
  </authors>
  <commentList>
    <comment ref="B20" authorId="0">
      <text>
        <r>
          <rPr>
            <b/>
            <sz val="8"/>
            <rFont val="Tahoma"/>
            <family val="0"/>
          </rPr>
          <t>School of Business:</t>
        </r>
        <r>
          <rPr>
            <sz val="8"/>
            <rFont val="Tahoma"/>
            <family val="0"/>
          </rPr>
          <t xml:space="preserve">
email 4/12 ..</t>
        </r>
      </text>
    </comment>
  </commentList>
</comments>
</file>

<file path=xl/comments20.xml><?xml version="1.0" encoding="utf-8"?>
<comments xmlns="http://schemas.openxmlformats.org/spreadsheetml/2006/main">
  <authors>
    <author>Wilma Andrews</author>
  </authors>
  <commentList>
    <comment ref="D13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 3/22</t>
        </r>
      </text>
    </comment>
  </commentList>
</comments>
</file>

<file path=xl/comments23.xml><?xml version="1.0" encoding="utf-8"?>
<comments xmlns="http://schemas.openxmlformats.org/spreadsheetml/2006/main">
  <authors>
    <author>Wilma Andrews</author>
  </authors>
  <commentList>
    <comment ref="E14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4/5 ns</t>
        </r>
      </text>
    </comment>
  </commentList>
</comments>
</file>

<file path=xl/comments24.xml><?xml version="1.0" encoding="utf-8"?>
<comments xmlns="http://schemas.openxmlformats.org/spreadsheetml/2006/main">
  <authors>
    <author>Wilma Andrews</author>
    <author>WAndrews</author>
  </authors>
  <commentList>
    <comment ref="D14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 </t>
        </r>
      </text>
    </comment>
    <comment ref="D20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emailed 3/22 to cancel 3/22</t>
        </r>
      </text>
    </comment>
    <comment ref="I13" authorId="1">
      <text>
        <r>
          <rPr>
            <b/>
            <sz val="8"/>
            <rFont val="Tahoma"/>
            <family val="0"/>
          </rPr>
          <t>WAndrews:</t>
        </r>
        <r>
          <rPr>
            <sz val="8"/>
            <rFont val="Tahoma"/>
            <family val="0"/>
          </rPr>
          <t xml:space="preserve">
this was an error on my part.</t>
        </r>
      </text>
    </comment>
  </commentList>
</comments>
</file>

<file path=xl/comments27.xml><?xml version="1.0" encoding="utf-8"?>
<comments xmlns="http://schemas.openxmlformats.org/spreadsheetml/2006/main">
  <authors>
    <author>School of Business</author>
  </authors>
  <commentList>
    <comment ref="D22" authorId="0">
      <text>
        <r>
          <rPr>
            <b/>
            <sz val="8"/>
            <rFont val="Tahoma"/>
            <family val="0"/>
          </rPr>
          <t>School of Business:</t>
        </r>
        <r>
          <rPr>
            <sz val="8"/>
            <rFont val="Tahoma"/>
            <family val="0"/>
          </rPr>
          <t xml:space="preserve">
email</t>
        </r>
      </text>
    </comment>
  </commentList>
</comments>
</file>

<file path=xl/comments31.xml><?xml version="1.0" encoding="utf-8"?>
<comments xmlns="http://schemas.openxmlformats.org/spreadsheetml/2006/main">
  <authors>
    <author>Wilma Andrews</author>
  </authors>
  <commentList>
    <comment ref="D14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 3/22</t>
        </r>
      </text>
    </comment>
  </commentList>
</comments>
</file>

<file path=xl/comments43.xml><?xml version="1.0" encoding="utf-8"?>
<comments xmlns="http://schemas.openxmlformats.org/spreadsheetml/2006/main">
  <authors>
    <author>Wilma Andrews</author>
  </authors>
  <commentList>
    <comment ref="D12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 3/22</t>
        </r>
      </text>
    </comment>
  </commentList>
</comments>
</file>

<file path=xl/comments44.xml><?xml version="1.0" encoding="utf-8"?>
<comments xmlns="http://schemas.openxmlformats.org/spreadsheetml/2006/main">
  <authors>
    <author>WAndrews</author>
  </authors>
  <commentList>
    <comment ref="E18" authorId="0">
      <text>
        <r>
          <rPr>
            <b/>
            <sz val="8"/>
            <rFont val="Tahoma"/>
            <family val="0"/>
          </rPr>
          <t>WAndrews:</t>
        </r>
        <r>
          <rPr>
            <sz val="8"/>
            <rFont val="Tahoma"/>
            <family val="0"/>
          </rPr>
          <t xml:space="preserve">
this was in another file but not here.</t>
        </r>
      </text>
    </comment>
  </commentList>
</comments>
</file>

<file path=xl/comments47.xml><?xml version="1.0" encoding="utf-8"?>
<comments xmlns="http://schemas.openxmlformats.org/spreadsheetml/2006/main">
  <authors>
    <author>School of Business</author>
  </authors>
  <commentList>
    <comment ref="D12" authorId="0">
      <text>
        <r>
          <rPr>
            <b/>
            <sz val="8"/>
            <rFont val="Tahoma"/>
            <family val="0"/>
          </rPr>
          <t>School of Business:</t>
        </r>
        <r>
          <rPr>
            <sz val="8"/>
            <rFont val="Tahoma"/>
            <family val="0"/>
          </rPr>
          <t xml:space="preserve">
email</t>
        </r>
      </text>
    </comment>
  </commentList>
</comments>
</file>

<file path=xl/comments8.xml><?xml version="1.0" encoding="utf-8"?>
<comments xmlns="http://schemas.openxmlformats.org/spreadsheetml/2006/main">
  <authors>
    <author>Wilma Andrews</author>
  </authors>
  <commentList>
    <comment ref="D16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 </t>
        </r>
      </text>
    </comment>
    <comment ref="D25" authorId="0">
      <text>
        <r>
          <rPr>
            <b/>
            <sz val="8"/>
            <rFont val="Tahoma"/>
            <family val="0"/>
          </rPr>
          <t>Wilma Andrews:</t>
        </r>
        <r>
          <rPr>
            <sz val="8"/>
            <rFont val="Tahoma"/>
            <family val="0"/>
          </rPr>
          <t xml:space="preserve">
emailed 3/22 to cancel 3/22</t>
        </r>
      </text>
    </comment>
  </commentList>
</comments>
</file>

<file path=xl/sharedStrings.xml><?xml version="1.0" encoding="utf-8"?>
<sst xmlns="http://schemas.openxmlformats.org/spreadsheetml/2006/main" count="1783" uniqueCount="335">
  <si>
    <t>Please arrive 15 minutes ahead of scheduled time - with Photo ID.</t>
  </si>
  <si>
    <t>Exam slots available</t>
  </si>
  <si>
    <t>ID</t>
  </si>
  <si>
    <t>Sign-in</t>
  </si>
  <si>
    <t>Rtake</t>
  </si>
  <si>
    <t>Exam</t>
  </si>
  <si>
    <t>Date</t>
  </si>
  <si>
    <t>Last name</t>
  </si>
  <si>
    <t>First name</t>
  </si>
  <si>
    <t>Email</t>
  </si>
  <si>
    <t>Phone#</t>
  </si>
  <si>
    <t>Course</t>
  </si>
  <si>
    <t>Y/N</t>
  </si>
  <si>
    <t>Score</t>
  </si>
  <si>
    <t>P/F</t>
  </si>
  <si>
    <t>S/T</t>
  </si>
  <si>
    <t>P</t>
  </si>
  <si>
    <t>Count</t>
  </si>
  <si>
    <t># exams scheduled</t>
  </si>
  <si>
    <t># cancellations</t>
  </si>
  <si>
    <t># retakes</t>
  </si>
  <si>
    <r>
      <t>Date/Time: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</si>
  <si>
    <t>Monday, March 8, 11 AM</t>
  </si>
  <si>
    <t>Monday, March 8, Noon</t>
  </si>
  <si>
    <t>Wednesday, March 10, 5 PM</t>
  </si>
  <si>
    <t>Singh</t>
  </si>
  <si>
    <t>Monday, March 22, 6 PM</t>
  </si>
  <si>
    <t>Monday, March 22, 7 PM</t>
  </si>
  <si>
    <t>Wednesday, March 31, 5 PM</t>
  </si>
  <si>
    <t>Wednesday, March 31, 6 PM</t>
  </si>
  <si>
    <t>Thursday, April 1, 11</t>
  </si>
  <si>
    <t>Thursday, April 1, 12:30 PM</t>
  </si>
  <si>
    <t>Monday, April 5, 4:00 PM</t>
  </si>
  <si>
    <t>Monday, April 5, 5:00 PM</t>
  </si>
  <si>
    <t>Wednesday, April 7, 5:00 PM</t>
  </si>
  <si>
    <t>Wednesday, April 7, 6:00 PM</t>
  </si>
  <si>
    <t>Thursday, April 8, 12:30 PM</t>
  </si>
  <si>
    <t>Thursday, April 8, 2:00 PM</t>
  </si>
  <si>
    <t>Monday, April 12, 12 Noon</t>
  </si>
  <si>
    <t>Monday, April 12, 1:00 PM</t>
  </si>
  <si>
    <t>Monday, April 12,3:00 PM</t>
  </si>
  <si>
    <t>Monday, April 12,4:00 PM</t>
  </si>
  <si>
    <t>Wednesday, April 14, 2:00 PM</t>
  </si>
  <si>
    <t>Wednesday, April 14, 3:00 PM</t>
  </si>
  <si>
    <t>Wednesday, April 14, 5:00 PM</t>
  </si>
  <si>
    <t>Wednesday, April 14, 6:00 PM</t>
  </si>
  <si>
    <t>Thursday, April 15, 11:00 AM</t>
  </si>
  <si>
    <t>Thursday, April 15, 12:30 PM</t>
  </si>
  <si>
    <t>Thursday, April 15, 2:00 PM</t>
  </si>
  <si>
    <t>Thursday, April 15, 3:00 PM</t>
  </si>
  <si>
    <t>Monday, April 19, 12 Noon</t>
  </si>
  <si>
    <t>Monday, April 19, 3:00 PM</t>
  </si>
  <si>
    <t>Monday, April 19, 4:00 PM</t>
  </si>
  <si>
    <t>Wednesday, April 21, 12 Noon</t>
  </si>
  <si>
    <t>Wednesday, April 21, 1:00 PM</t>
  </si>
  <si>
    <t>Wednesday, April 21, 3:00 PM</t>
  </si>
  <si>
    <t>Wednesday, April 21, 4:00 PM</t>
  </si>
  <si>
    <t>Wednesday, April 21, 6:00 PM</t>
  </si>
  <si>
    <t>Thursday, April 22, 11:00 AM</t>
  </si>
  <si>
    <t>Thursday, April 22, 12:30 PM</t>
  </si>
  <si>
    <t>Thursday, April 22, 2:00 PM</t>
  </si>
  <si>
    <t>Thursday, April 22, 3:00 PM</t>
  </si>
  <si>
    <t>Monday, May 3, 1:00 PM</t>
  </si>
  <si>
    <t>Monday, May 3, 2:00 PM</t>
  </si>
  <si>
    <t>Monday, May 3, 5:00 PM</t>
  </si>
  <si>
    <t>Tuesday, May 4, 9:30 AM</t>
  </si>
  <si>
    <t>Tuesday, May 4, 11:00 AM</t>
  </si>
  <si>
    <t>Tuesday, May 4, 5:00 PM</t>
  </si>
  <si>
    <t>Tuesday, May 4, 6:00 PM</t>
  </si>
  <si>
    <t>Haile</t>
  </si>
  <si>
    <t>Smith</t>
  </si>
  <si>
    <t>Mason</t>
  </si>
  <si>
    <t>Patel</t>
  </si>
  <si>
    <t>Vora</t>
  </si>
  <si>
    <t>Gibson</t>
  </si>
  <si>
    <t>woolard</t>
  </si>
  <si>
    <t>al-Farsi</t>
  </si>
  <si>
    <t>Lundy</t>
  </si>
  <si>
    <t>Nguyen</t>
  </si>
  <si>
    <t>Petersen</t>
  </si>
  <si>
    <t>Jones</t>
  </si>
  <si>
    <t>Le</t>
  </si>
  <si>
    <t>Williams</t>
  </si>
  <si>
    <t>Mink</t>
  </si>
  <si>
    <t>McNeil</t>
  </si>
  <si>
    <t>Siek</t>
  </si>
  <si>
    <t>Case</t>
  </si>
  <si>
    <t>roberts</t>
  </si>
  <si>
    <t>Johnson</t>
  </si>
  <si>
    <t>Wright</t>
  </si>
  <si>
    <t>Carroll-Jones</t>
  </si>
  <si>
    <t>Mise</t>
  </si>
  <si>
    <t>patel 90</t>
  </si>
  <si>
    <t>Jordan</t>
  </si>
  <si>
    <t>Ellithorpe</t>
  </si>
  <si>
    <t>Gopaul</t>
  </si>
  <si>
    <t>Hanhart</t>
  </si>
  <si>
    <t>Coleman</t>
  </si>
  <si>
    <t>Lack</t>
  </si>
  <si>
    <t>Evans</t>
  </si>
  <si>
    <t>Lawrence</t>
  </si>
  <si>
    <t>Royal</t>
  </si>
  <si>
    <t>White</t>
  </si>
  <si>
    <t>Powell</t>
  </si>
  <si>
    <t>Boyle</t>
  </si>
  <si>
    <t>Cooper</t>
  </si>
  <si>
    <t>Bookman</t>
  </si>
  <si>
    <t>Fortier</t>
  </si>
  <si>
    <t>moon</t>
  </si>
  <si>
    <t>Montagnino</t>
  </si>
  <si>
    <t>Lemaster</t>
  </si>
  <si>
    <t>Winslow</t>
  </si>
  <si>
    <t>Brown</t>
  </si>
  <si>
    <t>Ram</t>
  </si>
  <si>
    <t>Hart</t>
  </si>
  <si>
    <t>Garrett</t>
  </si>
  <si>
    <t>Robbins</t>
  </si>
  <si>
    <t>Augustus</t>
  </si>
  <si>
    <t>Peoples</t>
  </si>
  <si>
    <t>Satchy</t>
  </si>
  <si>
    <t>zorich</t>
  </si>
  <si>
    <t>Ruben</t>
  </si>
  <si>
    <t>wi</t>
  </si>
  <si>
    <t>Jewart</t>
  </si>
  <si>
    <t>Lash</t>
  </si>
  <si>
    <t>y</t>
  </si>
  <si>
    <t>Stone</t>
  </si>
  <si>
    <t>Gantt</t>
  </si>
  <si>
    <t>c</t>
  </si>
  <si>
    <t>Robinson</t>
  </si>
  <si>
    <t>white</t>
  </si>
  <si>
    <t>jefferson</t>
  </si>
  <si>
    <t>topping</t>
  </si>
  <si>
    <t>Wednesday, March 10, 6 PM</t>
  </si>
  <si>
    <t>Trivedi</t>
  </si>
  <si>
    <t>jawaid</t>
  </si>
  <si>
    <t>3/9 e</t>
  </si>
  <si>
    <t>walker</t>
  </si>
  <si>
    <t>Kim  90?</t>
  </si>
  <si>
    <t>Arumi 90</t>
  </si>
  <si>
    <t>Madison</t>
  </si>
  <si>
    <t>Turner</t>
  </si>
  <si>
    <t>Kim</t>
  </si>
  <si>
    <t>Goodman</t>
  </si>
  <si>
    <t>Caward</t>
  </si>
  <si>
    <t>cashin</t>
  </si>
  <si>
    <t>Walker</t>
  </si>
  <si>
    <t>ricaldes  90</t>
  </si>
  <si>
    <t>johnson</t>
  </si>
  <si>
    <t>Amin</t>
  </si>
  <si>
    <t>Mitchell</t>
  </si>
  <si>
    <t>Slood</t>
  </si>
  <si>
    <t>austin</t>
  </si>
  <si>
    <t>Conner</t>
  </si>
  <si>
    <t>Kurylo</t>
  </si>
  <si>
    <t>Heindl</t>
  </si>
  <si>
    <t>Farmer</t>
  </si>
  <si>
    <t>Monday, May 3, 4:00 PM</t>
  </si>
  <si>
    <t>Lane</t>
  </si>
  <si>
    <t>Lomaoang</t>
  </si>
  <si>
    <t>Corwin</t>
  </si>
  <si>
    <t>Reyes</t>
  </si>
  <si>
    <t>boit 90</t>
  </si>
  <si>
    <t>Dini  90</t>
  </si>
  <si>
    <t>Haynes</t>
  </si>
  <si>
    <t>striano</t>
  </si>
  <si>
    <t>Valentine</t>
  </si>
  <si>
    <t>mohammadali</t>
  </si>
  <si>
    <t>roche</t>
  </si>
  <si>
    <t>Irby</t>
  </si>
  <si>
    <t>Austin</t>
  </si>
  <si>
    <t>Bello</t>
  </si>
  <si>
    <t>Eanes</t>
  </si>
  <si>
    <t>Stephens</t>
  </si>
  <si>
    <t>Gary</t>
  </si>
  <si>
    <t>Al-Arbash</t>
  </si>
  <si>
    <t>Al-Drees</t>
  </si>
  <si>
    <t>Al-qattan</t>
  </si>
  <si>
    <t>Rodriguez (may be late</t>
  </si>
  <si>
    <t>skipper</t>
  </si>
  <si>
    <t>al-ehmeli 90</t>
  </si>
  <si>
    <t>Boit 90</t>
  </si>
  <si>
    <t>Rowe</t>
  </si>
  <si>
    <t>C</t>
  </si>
  <si>
    <t>-</t>
  </si>
  <si>
    <t>Batterson</t>
  </si>
  <si>
    <t>3/31 e</t>
  </si>
  <si>
    <t>Porter</t>
  </si>
  <si>
    <t>Babcock</t>
  </si>
  <si>
    <t>Crosby</t>
  </si>
  <si>
    <t>parrish</t>
  </si>
  <si>
    <t>rogers</t>
  </si>
  <si>
    <t>Rizvi</t>
  </si>
  <si>
    <t>spruill</t>
  </si>
  <si>
    <t>Salih</t>
  </si>
  <si>
    <t>Tidd</t>
  </si>
  <si>
    <t>Teal</t>
  </si>
  <si>
    <t>Altawakali 9?</t>
  </si>
  <si>
    <t>Borisova  90</t>
  </si>
  <si>
    <t>Ripert 90</t>
  </si>
  <si>
    <t>langlois</t>
  </si>
  <si>
    <t>Adams</t>
  </si>
  <si>
    <t>Hart (at 11 instead)</t>
  </si>
  <si>
    <t>al_shihah</t>
  </si>
  <si>
    <t>Archer</t>
  </si>
  <si>
    <t>digney`</t>
  </si>
  <si>
    <t>Pace</t>
  </si>
  <si>
    <t>fisher</t>
  </si>
  <si>
    <t>Mantrana</t>
  </si>
  <si>
    <t>Bodreeva 90</t>
  </si>
  <si>
    <t>chistova  90</t>
  </si>
  <si>
    <t>Murray</t>
  </si>
  <si>
    <t>Jackson</t>
  </si>
  <si>
    <t>Colgan</t>
  </si>
  <si>
    <t>bush</t>
  </si>
  <si>
    <t>McElvaine</t>
  </si>
  <si>
    <t>Caporale</t>
  </si>
  <si>
    <t>Aremu</t>
  </si>
  <si>
    <t>Deal</t>
  </si>
  <si>
    <t>ward</t>
  </si>
  <si>
    <t>Chappell</t>
  </si>
  <si>
    <t>Rainey</t>
  </si>
  <si>
    <t>Lorenz</t>
  </si>
  <si>
    <t>Dortch</t>
  </si>
  <si>
    <t>Spence</t>
  </si>
  <si>
    <t>4/6 e</t>
  </si>
  <si>
    <t>4/4 e</t>
  </si>
  <si>
    <t>Zorich</t>
  </si>
  <si>
    <t>Goodmand</t>
  </si>
  <si>
    <t>Lewis</t>
  </si>
  <si>
    <t>Kirkland</t>
  </si>
  <si>
    <t>4/7 e</t>
  </si>
  <si>
    <t>Hovey</t>
  </si>
  <si>
    <t>James</t>
  </si>
  <si>
    <t>kirkland</t>
  </si>
  <si>
    <t>Harris</t>
  </si>
  <si>
    <t>n</t>
  </si>
  <si>
    <t>Brockington</t>
  </si>
  <si>
    <t>Mattaliano</t>
  </si>
  <si>
    <t>Pike</t>
  </si>
  <si>
    <t>Chhat</t>
  </si>
  <si>
    <t>Schmucker</t>
  </si>
  <si>
    <t>O'Dell</t>
  </si>
  <si>
    <t>Gleich  90</t>
  </si>
  <si>
    <t>Kelly</t>
  </si>
  <si>
    <t>Kinzly</t>
  </si>
  <si>
    <t>Stiles</t>
  </si>
  <si>
    <t>Fitzgerald</t>
  </si>
  <si>
    <t>Altizer</t>
  </si>
  <si>
    <t>Wood</t>
  </si>
  <si>
    <t>Richards</t>
  </si>
  <si>
    <t>Gresham</t>
  </si>
  <si>
    <t>Countblank</t>
  </si>
  <si>
    <t>alabdulhadi</t>
  </si>
  <si>
    <t>Tyler</t>
  </si>
  <si>
    <t>Collier</t>
  </si>
  <si>
    <t>smith</t>
  </si>
  <si>
    <t>Lee</t>
  </si>
  <si>
    <t>malone</t>
  </si>
  <si>
    <t>harris</t>
  </si>
  <si>
    <t>4/14 e</t>
  </si>
  <si>
    <t>Scott</t>
  </si>
  <si>
    <t>Stanard</t>
  </si>
  <si>
    <t>Standard</t>
  </si>
  <si>
    <t>Eggins</t>
  </si>
  <si>
    <t>Hawkins</t>
  </si>
  <si>
    <t>duncan</t>
  </si>
  <si>
    <t>Schrinel</t>
  </si>
  <si>
    <t>Eberly</t>
  </si>
  <si>
    <t>Montagninor</t>
  </si>
  <si>
    <t>Duncan</t>
  </si>
  <si>
    <t>Rizvi  90</t>
  </si>
  <si>
    <t>Hinson</t>
  </si>
  <si>
    <t>Woodson</t>
  </si>
  <si>
    <t>Bush-Evans</t>
  </si>
  <si>
    <t>Haines</t>
  </si>
  <si>
    <t>Y</t>
  </si>
  <si>
    <t>Dickerson</t>
  </si>
  <si>
    <t>McNamara</t>
  </si>
  <si>
    <t>Haga</t>
  </si>
  <si>
    <t>4/16 e</t>
  </si>
  <si>
    <t>Abbas</t>
  </si>
  <si>
    <t>Hardy</t>
  </si>
  <si>
    <t>4/16e</t>
  </si>
  <si>
    <t>np</t>
  </si>
  <si>
    <t>Gravely</t>
  </si>
  <si>
    <t>mccall</t>
  </si>
  <si>
    <t xml:space="preserve">johnson </t>
  </si>
  <si>
    <t>Creekmore</t>
  </si>
  <si>
    <t>kimbrell</t>
  </si>
  <si>
    <t>Moon</t>
  </si>
  <si>
    <t>Powers</t>
  </si>
  <si>
    <t>Woodie</t>
  </si>
  <si>
    <t>4/19 e</t>
  </si>
  <si>
    <t>esposito</t>
  </si>
  <si>
    <t>Hughes</t>
  </si>
  <si>
    <t>dixon</t>
  </si>
  <si>
    <t>beyer</t>
  </si>
  <si>
    <t>Richardson</t>
  </si>
  <si>
    <t>Southers</t>
  </si>
  <si>
    <t>Rodriguez</t>
  </si>
  <si>
    <t>Aljebali  90</t>
  </si>
  <si>
    <t>Al-Farsi  90</t>
  </si>
  <si>
    <t>Ofenlach</t>
  </si>
  <si>
    <t>Branton</t>
  </si>
  <si>
    <t>4/21 p</t>
  </si>
  <si>
    <t>Mukooza</t>
  </si>
  <si>
    <t>dixon  90</t>
  </si>
  <si>
    <t>smith  90</t>
  </si>
  <si>
    <t>hwang</t>
  </si>
  <si>
    <t>kabir</t>
  </si>
  <si>
    <t>Cordle</t>
  </si>
  <si>
    <t>Holliday</t>
  </si>
  <si>
    <t>Parsons</t>
  </si>
  <si>
    <t>Burkey</t>
  </si>
  <si>
    <t>Stevens</t>
  </si>
  <si>
    <t>jackson</t>
  </si>
  <si>
    <t>le</t>
  </si>
  <si>
    <t>Stovall</t>
  </si>
  <si>
    <t>Fitch</t>
  </si>
  <si>
    <t>Qali</t>
  </si>
  <si>
    <t>gurecki</t>
  </si>
  <si>
    <t>Lanzillo</t>
  </si>
  <si>
    <t>Mukooza  90</t>
  </si>
  <si>
    <t>Klipp</t>
  </si>
  <si>
    <t>alshihah</t>
  </si>
  <si>
    <t>4/28e</t>
  </si>
  <si>
    <t>Usher</t>
  </si>
  <si>
    <t>Lemaster  late</t>
  </si>
  <si>
    <t>4/29e</t>
  </si>
  <si>
    <t>4/28 e</t>
  </si>
  <si>
    <t>4/30 e</t>
  </si>
  <si>
    <t>Andrews</t>
  </si>
  <si>
    <t>wandrews@vcu.edu</t>
  </si>
  <si>
    <t>exams to give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</si>
</sst>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0.0"/>
    <numFmt numFmtId="169" formatCode="[$-409]dddd\,\ mmmm\ dd\,\ yyyy"/>
    <numFmt numFmtId="170" formatCode="[&lt;=9999999]###\-####;\(###\)\ ###\-####"/>
    <numFmt numFmtId="171" formatCode="mmm\-yyyy"/>
    <numFmt numFmtId="172" formatCode="m/d/yy;@"/>
    <numFmt numFmtId="173" formatCode="m/d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4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6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167" fontId="10" fillId="0" borderId="1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2" fillId="0" borderId="1" xfId="20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NumberFormat="1" applyFont="1" applyBorder="1" applyAlignment="1">
      <alignment/>
    </xf>
    <xf numFmtId="167" fontId="10" fillId="0" borderId="1" xfId="0" applyNumberFormat="1" applyFont="1" applyFill="1" applyBorder="1" applyAlignment="1">
      <alignment/>
    </xf>
    <xf numFmtId="0" fontId="2" fillId="0" borderId="1" xfId="20" applyFill="1" applyBorder="1" applyAlignment="1">
      <alignment/>
    </xf>
    <xf numFmtId="14" fontId="10" fillId="0" borderId="1" xfId="0" applyNumberFormat="1" applyFont="1" applyFill="1" applyBorder="1" applyAlignment="1">
      <alignment/>
    </xf>
    <xf numFmtId="14" fontId="10" fillId="0" borderId="1" xfId="0" applyNumberFormat="1" applyFont="1" applyBorder="1" applyAlignment="1">
      <alignment/>
    </xf>
    <xf numFmtId="16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 quotePrefix="1">
      <alignment/>
    </xf>
    <xf numFmtId="16" fontId="0" fillId="0" borderId="1" xfId="0" applyNumberFormat="1" applyBorder="1" applyAlignment="1">
      <alignment/>
    </xf>
    <xf numFmtId="0" fontId="17" fillId="0" borderId="1" xfId="0" applyFont="1" applyBorder="1" applyAlignment="1">
      <alignment/>
    </xf>
    <xf numFmtId="0" fontId="10" fillId="2" borderId="1" xfId="0" applyFont="1" applyFill="1" applyBorder="1" applyAlignment="1" quotePrefix="1">
      <alignment/>
    </xf>
    <xf numFmtId="0" fontId="0" fillId="0" borderId="0" xfId="0" applyFill="1" applyBorder="1" applyAlignment="1" quotePrefix="1">
      <alignment horizontal="right"/>
    </xf>
    <xf numFmtId="16" fontId="0" fillId="0" borderId="0" xfId="0" applyNumberFormat="1" applyFill="1" applyBorder="1" applyAlignment="1">
      <alignment/>
    </xf>
    <xf numFmtId="167" fontId="10" fillId="2" borderId="1" xfId="0" applyNumberFormat="1" applyFont="1" applyFill="1" applyBorder="1" applyAlignment="1">
      <alignment/>
    </xf>
    <xf numFmtId="0" fontId="2" fillId="2" borderId="1" xfId="20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" fontId="0" fillId="0" borderId="1" xfId="0" applyNumberForma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/>
      <protection/>
    </xf>
    <xf numFmtId="0" fontId="10" fillId="0" borderId="3" xfId="2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1" xfId="20" applyNumberFormat="1" applyBorder="1" applyAlignment="1">
      <alignment/>
    </xf>
    <xf numFmtId="0" fontId="2" fillId="0" borderId="1" xfId="20" applyNumberFormat="1" applyFill="1" applyBorder="1" applyAlignment="1">
      <alignment/>
    </xf>
    <xf numFmtId="0" fontId="0" fillId="0" borderId="1" xfId="0" applyNumberFormat="1" applyBorder="1" applyAlignment="1">
      <alignment/>
    </xf>
    <xf numFmtId="16" fontId="10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6" fontId="0" fillId="0" borderId="0" xfId="0" applyNumberFormat="1" applyFill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219075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3448050" y="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1695450</xdr:colOff>
      <xdr:row>4</xdr:row>
      <xdr:rowOff>0</xdr:rowOff>
    </xdr:from>
    <xdr:to>
      <xdr:col>8</xdr:col>
      <xdr:colOff>619125</xdr:colOff>
      <xdr:row>9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5019675" y="647700"/>
          <a:ext cx="1724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14</xdr:col>
      <xdr:colOff>76200</xdr:colOff>
      <xdr:row>3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28575"/>
          <a:ext cx="79438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·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You must have created an online profile at SAM/TOM or TAIT (INFO160)in order to take the exam. 
· In signing up for this exam, you are responsible for attending.
· Failure to attend, without notifying this office 24 hours ahead either by phone or email, will equate to 1 of your 2 opportunities to pass the exam.
· VCUCard ID required when you arrive to take your exam.</a:t>
          </a:r>
        </a:p>
      </xdr:txBody>
    </xdr:sp>
    <xdr:clientData/>
  </xdr:twoCellAnchor>
  <xdr:twoCellAnchor>
    <xdr:from>
      <xdr:col>8</xdr:col>
      <xdr:colOff>9525</xdr:colOff>
      <xdr:row>5</xdr:row>
      <xdr:rowOff>104775</xdr:rowOff>
    </xdr:from>
    <xdr:to>
      <xdr:col>8</xdr:col>
      <xdr:colOff>600075</xdr:colOff>
      <xdr:row>9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134100" y="809625"/>
          <a:ext cx="590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ndicate which course here - just the number</a:t>
          </a:r>
        </a:p>
      </xdr:txBody>
    </xdr:sp>
    <xdr:clientData/>
  </xdr:twoCellAnchor>
  <xdr:twoCellAnchor>
    <xdr:from>
      <xdr:col>7</xdr:col>
      <xdr:colOff>800100</xdr:colOff>
      <xdr:row>7</xdr:row>
      <xdr:rowOff>38100</xdr:rowOff>
    </xdr:from>
    <xdr:to>
      <xdr:col>8</xdr:col>
      <xdr:colOff>57150</xdr:colOff>
      <xdr:row>10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6086475" y="1200150"/>
          <a:ext cx="952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drews@vcu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wandrews@vcu.ed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wandrews@vcu.edu" TargetMode="Externa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wandrews@vcu.ed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wandrews@vcu.ed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B6:O4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22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12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38050</v>
      </c>
      <c r="E12" s="27" t="s">
        <v>115</v>
      </c>
      <c r="F12" s="23"/>
      <c r="G12" s="26"/>
      <c r="H12" s="23"/>
      <c r="I12" s="23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38040</v>
      </c>
      <c r="E13" s="14" t="s">
        <v>98</v>
      </c>
      <c r="F13" s="14"/>
      <c r="G13" s="21"/>
      <c r="H13" s="14"/>
      <c r="I13" s="14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38036</v>
      </c>
      <c r="E14" s="14" t="s">
        <v>84</v>
      </c>
      <c r="F14" s="14"/>
      <c r="G14" s="21"/>
      <c r="H14" s="2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25">
        <v>38049</v>
      </c>
      <c r="E15" s="23" t="s">
        <v>109</v>
      </c>
      <c r="F15" s="23"/>
      <c r="G15" s="26"/>
      <c r="H15" s="23"/>
      <c r="I15" s="23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38032</v>
      </c>
      <c r="E16" s="14" t="s">
        <v>78</v>
      </c>
      <c r="F16" s="14"/>
      <c r="G16" s="21"/>
      <c r="H16" s="14"/>
      <c r="I16" s="14">
        <v>166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55">
        <v>38050</v>
      </c>
      <c r="E17" s="14" t="s">
        <v>116</v>
      </c>
      <c r="F17" s="14"/>
      <c r="G17" s="21"/>
      <c r="H17" s="22"/>
      <c r="I17" s="14">
        <v>161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38022</v>
      </c>
      <c r="E18" s="14" t="s">
        <v>25</v>
      </c>
      <c r="F18" s="14"/>
      <c r="G18" s="21"/>
      <c r="H18" s="14"/>
      <c r="I18" s="14">
        <v>168</v>
      </c>
      <c r="J18" s="14"/>
      <c r="K18" s="20"/>
      <c r="L18" s="18"/>
      <c r="M18" s="18"/>
      <c r="N18" s="18"/>
      <c r="O18" s="18"/>
    </row>
    <row r="19" spans="2:15" ht="15">
      <c r="B19" s="14"/>
      <c r="C19" s="14"/>
      <c r="D19" s="19" t="s">
        <v>122</v>
      </c>
      <c r="E19" s="14" t="s">
        <v>123</v>
      </c>
      <c r="F19" s="14"/>
      <c r="G19" s="21"/>
      <c r="H19" s="14"/>
      <c r="I19" s="14">
        <v>168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 t="s">
        <v>122</v>
      </c>
      <c r="E20" s="14" t="s">
        <v>124</v>
      </c>
      <c r="F20" s="14"/>
      <c r="G20" s="21"/>
      <c r="H20" s="14"/>
      <c r="I20" s="14">
        <v>160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38414</v>
      </c>
      <c r="E21" s="14" t="s">
        <v>332</v>
      </c>
      <c r="F21" s="14"/>
      <c r="G21" s="21" t="s">
        <v>333</v>
      </c>
      <c r="H21" s="14"/>
      <c r="I21" s="14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10</v>
      </c>
      <c r="H42">
        <v>160</v>
      </c>
      <c r="I42">
        <f>COUNTIF($I$12:$I$41,160)</f>
        <v>6</v>
      </c>
      <c r="J42">
        <f>COUNTA(J12:J40)</f>
        <v>0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2</v>
      </c>
    </row>
  </sheetData>
  <hyperlinks>
    <hyperlink ref="G21" r:id="rId1" display="wandrews@vcu.edu"/>
  </hyperlinks>
  <printOptions/>
  <pageMargins left="0.49" right="0.5" top="0.32" bottom="0.31" header="0.25" footer="0.38"/>
  <pageSetup horizontalDpi="600" verticalDpi="600" orientation="landscape" r:id="rId3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31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183</v>
      </c>
      <c r="C12" s="14"/>
      <c r="D12" s="19">
        <v>38033</v>
      </c>
      <c r="E12" s="14" t="s">
        <v>72</v>
      </c>
      <c r="F12" s="14"/>
      <c r="G12" s="21"/>
      <c r="H12" s="14"/>
      <c r="I12" s="14">
        <v>168</v>
      </c>
      <c r="J12" s="14"/>
      <c r="K12" s="20"/>
      <c r="L12" s="18"/>
      <c r="M12" s="18"/>
      <c r="N12" s="18"/>
      <c r="O12" s="18"/>
    </row>
    <row r="13" spans="2:15" ht="15">
      <c r="B13" s="14" t="s">
        <v>183</v>
      </c>
      <c r="C13" s="14"/>
      <c r="D13" s="19">
        <v>38033</v>
      </c>
      <c r="E13" s="14" t="s">
        <v>73</v>
      </c>
      <c r="F13" s="14"/>
      <c r="G13" s="21"/>
      <c r="H13" s="14"/>
      <c r="I13" s="14">
        <v>168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38033</v>
      </c>
      <c r="E14" s="14" t="s">
        <v>76</v>
      </c>
      <c r="F14" s="14"/>
      <c r="G14" s="21"/>
      <c r="H14" s="14"/>
      <c r="I14" s="14">
        <v>168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38035</v>
      </c>
      <c r="E15" s="14" t="s">
        <v>79</v>
      </c>
      <c r="F15" s="14"/>
      <c r="G15" s="21"/>
      <c r="H15" s="14"/>
      <c r="I15" s="14">
        <v>162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38047</v>
      </c>
      <c r="E16" s="14" t="s">
        <v>106</v>
      </c>
      <c r="F16" s="14"/>
      <c r="G16" s="21"/>
      <c r="H16" s="24"/>
      <c r="I16" s="14">
        <v>161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>
        <v>38049</v>
      </c>
      <c r="E17" s="27" t="s">
        <v>111</v>
      </c>
      <c r="F17" s="23"/>
      <c r="G17" s="26"/>
      <c r="H17" s="23"/>
      <c r="I17" s="23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55">
        <v>38049</v>
      </c>
      <c r="E18" s="14" t="s">
        <v>202</v>
      </c>
      <c r="F18" s="14"/>
      <c r="G18" s="21"/>
      <c r="H18" s="22"/>
      <c r="I18" s="14">
        <v>162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38050</v>
      </c>
      <c r="E19" s="14" t="s">
        <v>118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38054</v>
      </c>
      <c r="E20" s="14" t="s">
        <v>126</v>
      </c>
      <c r="F20" s="14"/>
      <c r="G20" s="21"/>
      <c r="H20" s="14"/>
      <c r="I20" s="14">
        <v>166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38054</v>
      </c>
      <c r="E21" s="14" t="s">
        <v>127</v>
      </c>
      <c r="F21" s="14"/>
      <c r="G21" s="21"/>
      <c r="H21" s="14"/>
      <c r="I21" s="14">
        <v>166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38054</v>
      </c>
      <c r="E22" s="14" t="s">
        <v>70</v>
      </c>
      <c r="F22" s="14"/>
      <c r="G22" s="21"/>
      <c r="H22" s="14"/>
      <c r="I22" s="14">
        <v>160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25">
        <v>38068</v>
      </c>
      <c r="E23" s="23" t="s">
        <v>95</v>
      </c>
      <c r="F23" s="23"/>
      <c r="G23" s="26"/>
      <c r="H23" s="23"/>
      <c r="I23" s="23">
        <v>168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55">
        <v>38056</v>
      </c>
      <c r="E24" s="14" t="s">
        <v>140</v>
      </c>
      <c r="F24" s="14"/>
      <c r="G24" s="21"/>
      <c r="H24" s="22"/>
      <c r="I24" s="14">
        <v>160</v>
      </c>
      <c r="J24" s="14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19">
        <v>38078</v>
      </c>
      <c r="E25" s="14" t="s">
        <v>201</v>
      </c>
      <c r="F25" s="14"/>
      <c r="G25" s="21"/>
      <c r="H25" s="14"/>
      <c r="I25" s="14">
        <v>168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>
        <v>38078</v>
      </c>
      <c r="E26" s="14" t="s">
        <v>102</v>
      </c>
      <c r="F26" s="14"/>
      <c r="G26" s="21"/>
      <c r="H26" s="14"/>
      <c r="I26" s="14">
        <v>166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>
        <v>38414</v>
      </c>
      <c r="E27" s="14" t="s">
        <v>332</v>
      </c>
      <c r="F27" s="14"/>
      <c r="G27" s="21" t="s">
        <v>333</v>
      </c>
      <c r="H27" s="14"/>
      <c r="I27" s="14">
        <v>161</v>
      </c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16</v>
      </c>
      <c r="H42">
        <v>160</v>
      </c>
      <c r="I42">
        <f>COUNTIF($I$12:$I$41,160)</f>
        <v>3</v>
      </c>
      <c r="J42">
        <f>COUNTA(J12:J40)</f>
        <v>1</v>
      </c>
    </row>
    <row r="43" spans="8:9" ht="12.75"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3</v>
      </c>
    </row>
    <row r="46" spans="8:9" ht="12.75">
      <c r="H46">
        <v>168</v>
      </c>
      <c r="I46">
        <f>COUNTIF($I$12:$I$41,168)</f>
        <v>5</v>
      </c>
    </row>
  </sheetData>
  <hyperlinks>
    <hyperlink ref="G27" r:id="rId1" display="wandrews@vcu.edu"/>
  </hyperlinks>
  <printOptions/>
  <pageMargins left="0.49" right="0.5" top="0.32" bottom="0.31" header="0.25" footer="0.38"/>
  <pageSetup horizontalDpi="300" verticalDpi="300" orientation="landscape" r:id="rId3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6:O46"/>
  <sheetViews>
    <sheetView workbookViewId="0" topLeftCell="A3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32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17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55">
        <v>38078</v>
      </c>
      <c r="E12" s="14" t="s">
        <v>203</v>
      </c>
      <c r="F12" s="14"/>
      <c r="G12" s="21"/>
      <c r="H12" s="22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38056</v>
      </c>
      <c r="E13" s="14" t="s">
        <v>209</v>
      </c>
      <c r="F13" s="14"/>
      <c r="G13" s="21"/>
      <c r="H13" s="24"/>
      <c r="I13" s="14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38036</v>
      </c>
      <c r="E14" s="14" t="s">
        <v>86</v>
      </c>
      <c r="F14" s="14"/>
      <c r="G14" s="21"/>
      <c r="H14" s="14"/>
      <c r="I14" s="14">
        <v>166</v>
      </c>
      <c r="J14" s="14"/>
      <c r="K14" s="20"/>
      <c r="L14" s="18"/>
      <c r="M14" s="18"/>
      <c r="N14" s="18"/>
      <c r="O14" s="18"/>
    </row>
    <row r="15" spans="2:15" ht="15">
      <c r="B15" s="14"/>
      <c r="C15" s="14"/>
      <c r="D15" s="19">
        <v>38056</v>
      </c>
      <c r="E15" s="14" t="s">
        <v>210</v>
      </c>
      <c r="F15" s="14"/>
      <c r="G15" s="21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38040</v>
      </c>
      <c r="E16" s="14" t="s">
        <v>96</v>
      </c>
      <c r="F16" s="14"/>
      <c r="G16" s="21"/>
      <c r="H16" s="24"/>
      <c r="I16" s="14">
        <v>162</v>
      </c>
      <c r="J16" s="14"/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19">
        <v>38075</v>
      </c>
      <c r="E17" s="14" t="s">
        <v>169</v>
      </c>
      <c r="F17" s="14"/>
      <c r="G17" s="21"/>
      <c r="H17" s="14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38036</v>
      </c>
      <c r="E18" s="14" t="s">
        <v>87</v>
      </c>
      <c r="F18" s="14"/>
      <c r="G18" s="21"/>
      <c r="H18" s="14"/>
      <c r="I18" s="14">
        <v>162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7</v>
      </c>
      <c r="H42">
        <v>160</v>
      </c>
      <c r="I42">
        <f>COUNTIF($I$12:$I$41,160)</f>
        <v>3</v>
      </c>
      <c r="J42">
        <f>COUNTA(J12:J40)</f>
        <v>0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33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20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38056</v>
      </c>
      <c r="E12" s="27" t="s">
        <v>149</v>
      </c>
      <c r="F12" s="23"/>
      <c r="G12" s="26"/>
      <c r="H12" s="23"/>
      <c r="I12" s="23">
        <v>161</v>
      </c>
      <c r="J12" s="14"/>
      <c r="K12" s="20"/>
      <c r="L12" s="18"/>
      <c r="M12" s="18"/>
      <c r="N12" s="18"/>
      <c r="O12" s="18"/>
    </row>
    <row r="13" spans="2:15" ht="15">
      <c r="B13" s="14" t="s">
        <v>128</v>
      </c>
      <c r="C13" s="14"/>
      <c r="D13" s="19">
        <v>38068</v>
      </c>
      <c r="E13" s="14" t="s">
        <v>112</v>
      </c>
      <c r="F13" s="14"/>
      <c r="G13" s="21"/>
      <c r="H13" s="14"/>
      <c r="I13" s="14">
        <v>160</v>
      </c>
      <c r="J13" s="14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38068</v>
      </c>
      <c r="E14" s="14" t="s">
        <v>164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/>
      <c r="E15" s="14"/>
      <c r="F15" s="14"/>
      <c r="G15" s="21"/>
      <c r="H15" s="14"/>
      <c r="I15" s="14"/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/>
      <c r="E16" s="14"/>
      <c r="F16" s="14"/>
      <c r="G16" s="21"/>
      <c r="H16" s="24"/>
      <c r="I16" s="14"/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3</v>
      </c>
      <c r="H42">
        <v>160</v>
      </c>
      <c r="I42">
        <f>COUNTIF($I$12:$I$41,160)</f>
        <v>2</v>
      </c>
      <c r="J42">
        <f>COUNTA(J12:J40)</f>
        <v>1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34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13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25">
        <v>38068</v>
      </c>
      <c r="E12" s="23" t="s">
        <v>152</v>
      </c>
      <c r="F12" s="23"/>
      <c r="G12" s="26"/>
      <c r="H12" s="23"/>
      <c r="I12" s="23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38047</v>
      </c>
      <c r="E13" s="27" t="s">
        <v>104</v>
      </c>
      <c r="F13" s="23"/>
      <c r="G13" s="26"/>
      <c r="H13" s="23"/>
      <c r="I13" s="23">
        <v>166</v>
      </c>
      <c r="J13" s="14"/>
      <c r="K13" s="20"/>
      <c r="L13" s="18"/>
      <c r="M13" s="18"/>
      <c r="N13" s="18"/>
      <c r="O13" s="18"/>
    </row>
    <row r="14" spans="2:15" ht="15">
      <c r="B14" s="14"/>
      <c r="C14" s="14"/>
      <c r="D14" s="19">
        <v>38082</v>
      </c>
      <c r="E14" s="14" t="s">
        <v>220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38082</v>
      </c>
      <c r="E15" s="14" t="s">
        <v>213</v>
      </c>
      <c r="F15" s="14"/>
      <c r="G15" s="21"/>
      <c r="H15" s="14"/>
      <c r="I15" s="14">
        <v>166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38068</v>
      </c>
      <c r="E16" s="14" t="s">
        <v>69</v>
      </c>
      <c r="F16" s="14"/>
      <c r="G16" s="21"/>
      <c r="H16" s="14"/>
      <c r="I16" s="14">
        <v>162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38082</v>
      </c>
      <c r="E17" s="14" t="s">
        <v>96</v>
      </c>
      <c r="F17" s="14"/>
      <c r="G17" s="21"/>
      <c r="H17" s="24"/>
      <c r="I17" s="14">
        <v>162</v>
      </c>
      <c r="J17" s="14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55">
        <v>38082</v>
      </c>
      <c r="E18" s="14" t="s">
        <v>91</v>
      </c>
      <c r="F18" s="14"/>
      <c r="G18" s="21"/>
      <c r="H18" s="22"/>
      <c r="I18" s="14">
        <v>161</v>
      </c>
      <c r="J18" s="14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19">
        <v>38082</v>
      </c>
      <c r="E19" s="14" t="s">
        <v>173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25">
        <v>38082</v>
      </c>
      <c r="E20" s="27" t="s">
        <v>89</v>
      </c>
      <c r="F20" s="23"/>
      <c r="G20" s="26"/>
      <c r="H20" s="23"/>
      <c r="I20" s="23">
        <v>161</v>
      </c>
      <c r="J20" s="14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19" t="s">
        <v>122</v>
      </c>
      <c r="E21" s="14" t="s">
        <v>230</v>
      </c>
      <c r="F21" s="14"/>
      <c r="G21" s="21"/>
      <c r="H21" s="14"/>
      <c r="I21" s="14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10</v>
      </c>
      <c r="H42">
        <v>160</v>
      </c>
      <c r="I42">
        <f>COUNTIF($I$12:$I$41,160)</f>
        <v>2</v>
      </c>
      <c r="J42">
        <f>COUNTA(J12:J40)</f>
        <v>3</v>
      </c>
    </row>
    <row r="43" spans="8:9" ht="12.75"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2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35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38082</v>
      </c>
      <c r="E12" s="14" t="s">
        <v>203</v>
      </c>
      <c r="F12" s="14"/>
      <c r="G12" s="21"/>
      <c r="H12" s="22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38077</v>
      </c>
      <c r="E13" s="23" t="s">
        <v>180</v>
      </c>
      <c r="F13" s="23"/>
      <c r="G13" s="26"/>
      <c r="H13" s="23"/>
      <c r="I13" s="23">
        <v>161</v>
      </c>
      <c r="J13" s="14"/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19">
        <v>38075</v>
      </c>
      <c r="E14" s="14" t="s">
        <v>170</v>
      </c>
      <c r="F14" s="14"/>
      <c r="G14" s="21"/>
      <c r="H14" s="14"/>
      <c r="I14" s="14">
        <v>168</v>
      </c>
      <c r="J14" s="14"/>
      <c r="K14" s="20"/>
      <c r="L14" s="20"/>
      <c r="M14" s="20"/>
      <c r="N14" s="20"/>
      <c r="O14" s="20"/>
    </row>
    <row r="15" spans="2:15" ht="15">
      <c r="B15" s="14" t="s">
        <v>128</v>
      </c>
      <c r="C15" s="14"/>
      <c r="D15" s="25">
        <v>38047</v>
      </c>
      <c r="E15" s="27" t="s">
        <v>104</v>
      </c>
      <c r="F15" s="23"/>
      <c r="G15" s="26"/>
      <c r="H15" s="23"/>
      <c r="I15" s="23">
        <v>168</v>
      </c>
      <c r="J15" s="14"/>
      <c r="K15" s="20"/>
      <c r="L15" s="18"/>
      <c r="M15" s="18"/>
      <c r="N15" s="18"/>
      <c r="O15" s="18"/>
    </row>
    <row r="16" spans="2:15" ht="15">
      <c r="B16" s="14"/>
      <c r="C16" s="14"/>
      <c r="D16" s="19">
        <v>38082</v>
      </c>
      <c r="E16" s="14" t="s">
        <v>112</v>
      </c>
      <c r="F16" s="14"/>
      <c r="G16" s="21"/>
      <c r="H16" s="14"/>
      <c r="I16" s="14">
        <v>160</v>
      </c>
      <c r="J16" s="14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19">
        <v>38082</v>
      </c>
      <c r="E17" s="14" t="s">
        <v>213</v>
      </c>
      <c r="F17" s="14"/>
      <c r="G17" s="21"/>
      <c r="H17" s="14"/>
      <c r="I17" s="14">
        <v>168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38054</v>
      </c>
      <c r="E18" s="14" t="s">
        <v>131</v>
      </c>
      <c r="F18" s="14"/>
      <c r="G18" s="21"/>
      <c r="H18" s="24"/>
      <c r="I18" s="14">
        <v>160</v>
      </c>
      <c r="J18" s="14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19">
        <v>38082</v>
      </c>
      <c r="E19" s="14" t="s">
        <v>173</v>
      </c>
      <c r="F19" s="14"/>
      <c r="G19" s="21"/>
      <c r="H19" s="14"/>
      <c r="I19" s="14">
        <v>168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38054</v>
      </c>
      <c r="E20" s="14" t="s">
        <v>130</v>
      </c>
      <c r="F20" s="14"/>
      <c r="G20" s="21"/>
      <c r="H20" s="14"/>
      <c r="I20" s="14">
        <v>160</v>
      </c>
      <c r="J20" s="14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9</v>
      </c>
      <c r="H42">
        <v>160</v>
      </c>
      <c r="I42">
        <f>COUNTIF($I$12:$I$41,160)</f>
        <v>3</v>
      </c>
      <c r="J42">
        <f>COUNTA(J12:J40)</f>
        <v>3</v>
      </c>
    </row>
    <row r="43" spans="8:9" ht="12.75"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4</v>
      </c>
    </row>
  </sheetData>
  <printOptions/>
  <pageMargins left="0.49" right="0.5" top="0.32" bottom="0.31" header="0.25" footer="0.38"/>
  <pageSetup orientation="landscape" r:id="rId4"/>
  <headerFooter alignWithMargins="0">
    <oddFooter>&amp;C&amp;A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36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13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38050</v>
      </c>
      <c r="E12" s="14" t="s">
        <v>117</v>
      </c>
      <c r="F12" s="14"/>
      <c r="G12" s="21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38078</v>
      </c>
      <c r="E13" s="14" t="s">
        <v>200</v>
      </c>
      <c r="F13" s="14"/>
      <c r="G13" s="21"/>
      <c r="H13" s="14"/>
      <c r="I13" s="14">
        <v>161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38078</v>
      </c>
      <c r="E14" s="14" t="s">
        <v>208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38077</v>
      </c>
      <c r="E15" s="14" t="s">
        <v>72</v>
      </c>
      <c r="F15" s="14"/>
      <c r="G15" s="21"/>
      <c r="H15" s="14"/>
      <c r="I15" s="14">
        <v>168</v>
      </c>
      <c r="J15" s="14"/>
      <c r="K15" s="20"/>
      <c r="L15" s="20"/>
      <c r="M15" s="20"/>
      <c r="N15" s="20"/>
      <c r="O15" s="20"/>
    </row>
    <row r="16" spans="2:15" ht="15">
      <c r="B16" s="14" t="s">
        <v>128</v>
      </c>
      <c r="C16" s="14"/>
      <c r="D16" s="19">
        <v>38078</v>
      </c>
      <c r="E16" s="14" t="s">
        <v>72</v>
      </c>
      <c r="F16" s="14"/>
      <c r="G16" s="21"/>
      <c r="H16" s="14"/>
      <c r="I16" s="14">
        <v>168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38040</v>
      </c>
      <c r="E17" s="14" t="s">
        <v>101</v>
      </c>
      <c r="F17" s="14"/>
      <c r="G17" s="21"/>
      <c r="H17" s="14"/>
      <c r="I17" s="14">
        <v>160</v>
      </c>
      <c r="J17" s="14"/>
      <c r="K17" s="20"/>
      <c r="L17" s="18"/>
      <c r="M17" s="18"/>
      <c r="N17" s="18"/>
      <c r="O17" s="18"/>
    </row>
    <row r="18" spans="2:15" ht="15">
      <c r="B18" s="14"/>
      <c r="C18" s="14"/>
      <c r="D18" s="19">
        <v>38078</v>
      </c>
      <c r="E18" s="14" t="s">
        <v>70</v>
      </c>
      <c r="F18" s="14"/>
      <c r="G18" s="21"/>
      <c r="H18" s="14"/>
      <c r="I18" s="14">
        <v>160</v>
      </c>
      <c r="J18" s="14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19">
        <v>38078</v>
      </c>
      <c r="E19" s="14" t="s">
        <v>195</v>
      </c>
      <c r="F19" s="14"/>
      <c r="G19" s="21"/>
      <c r="H19" s="2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38077</v>
      </c>
      <c r="E20" s="14" t="s">
        <v>73</v>
      </c>
      <c r="F20" s="14"/>
      <c r="G20" s="21"/>
      <c r="H20" s="14"/>
      <c r="I20" s="14">
        <v>168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38078</v>
      </c>
      <c r="E21" s="14" t="s">
        <v>73</v>
      </c>
      <c r="F21" s="14"/>
      <c r="G21" s="21"/>
      <c r="H21" s="14"/>
      <c r="I21" s="14">
        <v>168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10</v>
      </c>
      <c r="H42">
        <v>160</v>
      </c>
      <c r="I42">
        <f>COUNTIF($I$12:$I$41,160)</f>
        <v>5</v>
      </c>
      <c r="J42">
        <f>COUNTA(J12:J40)</f>
        <v>1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4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37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38075</v>
      </c>
      <c r="E12" s="14" t="s">
        <v>175</v>
      </c>
      <c r="F12" s="14"/>
      <c r="G12" s="21"/>
      <c r="H12" s="14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38075</v>
      </c>
      <c r="E13" s="14" t="s">
        <v>176</v>
      </c>
      <c r="F13" s="14"/>
      <c r="G13" s="21"/>
      <c r="H13" s="14"/>
      <c r="I13" s="14">
        <v>161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38068</v>
      </c>
      <c r="E14" s="14" t="s">
        <v>76</v>
      </c>
      <c r="F14" s="14"/>
      <c r="G14" s="21"/>
      <c r="H14" s="14"/>
      <c r="I14" s="14">
        <v>161</v>
      </c>
      <c r="J14" s="14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38075</v>
      </c>
      <c r="E15" s="14" t="s">
        <v>177</v>
      </c>
      <c r="F15" s="14"/>
      <c r="G15" s="21"/>
      <c r="H15" s="14"/>
      <c r="I15" s="14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25">
        <v>38056</v>
      </c>
      <c r="E16" s="27" t="s">
        <v>149</v>
      </c>
      <c r="F16" s="23"/>
      <c r="G16" s="26"/>
      <c r="H16" s="23"/>
      <c r="I16" s="23">
        <v>162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38047</v>
      </c>
      <c r="E17" s="14" t="s">
        <v>107</v>
      </c>
      <c r="F17" s="14"/>
      <c r="G17" s="21"/>
      <c r="H17" s="14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19">
        <v>38054</v>
      </c>
      <c r="E18" s="14" t="s">
        <v>131</v>
      </c>
      <c r="F18" s="14"/>
      <c r="G18" s="21"/>
      <c r="H18" s="24"/>
      <c r="I18" s="14">
        <v>168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38054</v>
      </c>
      <c r="E19" s="14" t="s">
        <v>138</v>
      </c>
      <c r="F19" s="14"/>
      <c r="G19" s="21"/>
      <c r="H19" s="14"/>
      <c r="I19" s="14">
        <v>161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38033</v>
      </c>
      <c r="E20" s="14" t="s">
        <v>77</v>
      </c>
      <c r="F20" s="14"/>
      <c r="G20" s="21"/>
      <c r="H20" s="14"/>
      <c r="I20" s="14">
        <v>161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19">
        <v>38078</v>
      </c>
      <c r="E21" s="14" t="s">
        <v>208</v>
      </c>
      <c r="F21" s="14"/>
      <c r="G21" s="21"/>
      <c r="H21" s="14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38078</v>
      </c>
      <c r="E22" s="14" t="s">
        <v>206</v>
      </c>
      <c r="F22" s="14"/>
      <c r="G22" s="21"/>
      <c r="H22" s="14"/>
      <c r="I22" s="14">
        <v>160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38082</v>
      </c>
      <c r="E23" s="14" t="s">
        <v>221</v>
      </c>
      <c r="F23" s="14"/>
      <c r="G23" s="21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>
        <v>38082</v>
      </c>
      <c r="E24" s="14" t="s">
        <v>192</v>
      </c>
      <c r="F24" s="14"/>
      <c r="G24" s="21"/>
      <c r="H24" s="14"/>
      <c r="I24" s="14">
        <v>160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>
        <v>38056</v>
      </c>
      <c r="E25" s="14" t="s">
        <v>141</v>
      </c>
      <c r="F25" s="14"/>
      <c r="G25" s="21"/>
      <c r="H25" s="24"/>
      <c r="I25" s="14">
        <v>162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 t="s">
        <v>122</v>
      </c>
      <c r="E26" s="14" t="s">
        <v>247</v>
      </c>
      <c r="F26" s="14"/>
      <c r="G26" s="21"/>
      <c r="H26" s="14"/>
      <c r="I26" s="14">
        <v>161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15</v>
      </c>
      <c r="H42">
        <v>160</v>
      </c>
      <c r="I42">
        <f>COUNTIF($I$12:$I$41,160)</f>
        <v>4</v>
      </c>
      <c r="J42">
        <f>COUNTA(J12:J40)</f>
        <v>1</v>
      </c>
    </row>
    <row r="43" spans="8:9" ht="12.75">
      <c r="H43">
        <v>161</v>
      </c>
      <c r="I43">
        <f>COUNTIF($I$12:$I$41,161)</f>
        <v>8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38</v>
      </c>
    </row>
    <row r="7" ht="15.75">
      <c r="D7" s="3" t="s">
        <v>0</v>
      </c>
    </row>
    <row r="8" ht="6.75" customHeight="1"/>
    <row r="9" spans="2:15" ht="18.75">
      <c r="B9" s="4">
        <f>COUNTA(B12:B40)</f>
        <v>3</v>
      </c>
      <c r="C9" s="4"/>
      <c r="D9" s="5"/>
      <c r="E9" s="6">
        <f>22-COUNTA(E12:E40)+B9</f>
        <v>12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38082</v>
      </c>
      <c r="E12" s="14" t="s">
        <v>220</v>
      </c>
      <c r="F12" s="14"/>
      <c r="G12" s="21"/>
      <c r="H12" s="14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38068</v>
      </c>
      <c r="E13" s="23" t="s">
        <v>153</v>
      </c>
      <c r="F13" s="23"/>
      <c r="G13" s="26"/>
      <c r="H13" s="23"/>
      <c r="I13" s="23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38082</v>
      </c>
      <c r="E14" s="14" t="s">
        <v>218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38056</v>
      </c>
      <c r="E15" s="14" t="s">
        <v>142</v>
      </c>
      <c r="F15" s="14"/>
      <c r="G15" s="21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38068</v>
      </c>
      <c r="E16" s="14" t="s">
        <v>158</v>
      </c>
      <c r="F16" s="14"/>
      <c r="G16" s="21"/>
      <c r="H16" s="1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19">
        <v>38078</v>
      </c>
      <c r="E17" s="14" t="s">
        <v>206</v>
      </c>
      <c r="F17" s="14"/>
      <c r="G17" s="21"/>
      <c r="H17" s="14"/>
      <c r="I17" s="14">
        <v>160</v>
      </c>
      <c r="J17" s="14" t="s">
        <v>125</v>
      </c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19">
        <v>38035</v>
      </c>
      <c r="E18" s="14" t="s">
        <v>79</v>
      </c>
      <c r="F18" s="14"/>
      <c r="G18" s="21"/>
      <c r="H18" s="14"/>
      <c r="I18" s="14">
        <v>166</v>
      </c>
      <c r="J18" s="14"/>
      <c r="K18" s="20"/>
      <c r="L18" s="18"/>
      <c r="M18" s="18"/>
      <c r="N18" s="18"/>
      <c r="O18" s="18"/>
    </row>
    <row r="19" spans="2:15" ht="15">
      <c r="B19" s="14"/>
      <c r="C19" s="14"/>
      <c r="D19" s="55">
        <v>38082</v>
      </c>
      <c r="E19" s="14" t="s">
        <v>113</v>
      </c>
      <c r="F19" s="14"/>
      <c r="G19" s="21"/>
      <c r="H19" s="22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 t="s">
        <v>128</v>
      </c>
      <c r="C20" s="14"/>
      <c r="D20" s="19">
        <v>38078</v>
      </c>
      <c r="E20" s="14" t="s">
        <v>70</v>
      </c>
      <c r="F20" s="14"/>
      <c r="G20" s="21"/>
      <c r="H20" s="14"/>
      <c r="I20" s="14">
        <v>161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 t="s">
        <v>225</v>
      </c>
      <c r="E21" s="14" t="s">
        <v>224</v>
      </c>
      <c r="F21" s="14"/>
      <c r="G21" s="21"/>
      <c r="H21" s="14"/>
      <c r="I21" s="14">
        <v>162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38075</v>
      </c>
      <c r="E22" s="14" t="s">
        <v>166</v>
      </c>
      <c r="F22" s="14"/>
      <c r="G22" s="21"/>
      <c r="H22" s="24"/>
      <c r="I22" s="14">
        <v>160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38054</v>
      </c>
      <c r="E23" s="14" t="s">
        <v>134</v>
      </c>
      <c r="F23" s="14"/>
      <c r="G23" s="21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25">
        <v>38054</v>
      </c>
      <c r="E24" s="23" t="s">
        <v>135</v>
      </c>
      <c r="F24" s="23"/>
      <c r="G24" s="26"/>
      <c r="H24" s="23"/>
      <c r="I24" s="23">
        <v>160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3</v>
      </c>
      <c r="D42" t="s">
        <v>17</v>
      </c>
      <c r="E42">
        <f>COUNTA(E12:E41)</f>
        <v>13</v>
      </c>
      <c r="H42">
        <v>160</v>
      </c>
      <c r="I42">
        <f>COUNTIF($I$12:$I$41,160)</f>
        <v>9</v>
      </c>
      <c r="J42">
        <f>COUNTA(J12:J40)</f>
        <v>1</v>
      </c>
    </row>
    <row r="43" spans="8:9" ht="12.75"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39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20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38084</v>
      </c>
      <c r="E12" s="14" t="s">
        <v>131</v>
      </c>
      <c r="F12" s="14"/>
      <c r="G12" s="21"/>
      <c r="H12" s="24"/>
      <c r="I12" s="14">
        <v>168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38056</v>
      </c>
      <c r="E13" s="14" t="s">
        <v>142</v>
      </c>
      <c r="F13" s="14"/>
      <c r="G13" s="21"/>
      <c r="H13" s="14"/>
      <c r="I13" s="14">
        <v>161</v>
      </c>
      <c r="J13" s="14"/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19">
        <v>38054</v>
      </c>
      <c r="E14" s="14" t="s">
        <v>25</v>
      </c>
      <c r="F14" s="14"/>
      <c r="G14" s="21"/>
      <c r="H14" s="14"/>
      <c r="I14" s="14">
        <v>168</v>
      </c>
      <c r="J14" s="14" t="s">
        <v>125</v>
      </c>
      <c r="K14" s="20"/>
      <c r="L14" s="18"/>
      <c r="M14" s="18"/>
      <c r="N14" s="18"/>
      <c r="O14" s="18"/>
    </row>
    <row r="15" spans="2:15" ht="15">
      <c r="B15" s="14"/>
      <c r="C15" s="14"/>
      <c r="D15" s="19"/>
      <c r="E15" s="14"/>
      <c r="F15" s="14"/>
      <c r="G15" s="14"/>
      <c r="H15" s="14"/>
      <c r="I15" s="14"/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/>
      <c r="E16" s="14"/>
      <c r="F16" s="14"/>
      <c r="G16" s="21"/>
      <c r="H16" s="24"/>
      <c r="I16" s="14"/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3</v>
      </c>
      <c r="H42">
        <v>160</v>
      </c>
      <c r="I42">
        <f>COUNTIF($I$12:$I$41,160)</f>
        <v>0</v>
      </c>
      <c r="J42">
        <f>COUNTA(J12:J40)</f>
        <v>1</v>
      </c>
    </row>
    <row r="43" spans="5:9" ht="12.75">
      <c r="E43">
        <f>COUNTBLANK(E11:E33)</f>
        <v>19</v>
      </c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2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40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38082</v>
      </c>
      <c r="E12" s="23" t="s">
        <v>217</v>
      </c>
      <c r="F12" s="23"/>
      <c r="G12" s="26"/>
      <c r="H12" s="23"/>
      <c r="I12" s="23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38040</v>
      </c>
      <c r="E13" s="14" t="s">
        <v>96</v>
      </c>
      <c r="F13" s="14"/>
      <c r="G13" s="21"/>
      <c r="H13" s="24"/>
      <c r="I13" s="14">
        <v>166</v>
      </c>
      <c r="J13" s="14"/>
      <c r="K13" s="20"/>
      <c r="L13" s="18"/>
      <c r="M13" s="18"/>
      <c r="N13" s="18"/>
      <c r="O13" s="18"/>
    </row>
    <row r="14" spans="2:15" ht="15">
      <c r="B14" s="14"/>
      <c r="C14" s="14"/>
      <c r="D14" s="19">
        <v>38075</v>
      </c>
      <c r="E14" s="14" t="s">
        <v>166</v>
      </c>
      <c r="F14" s="14"/>
      <c r="G14" s="21"/>
      <c r="H14" s="24"/>
      <c r="I14" s="14">
        <v>162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 t="s">
        <v>122</v>
      </c>
      <c r="E15" s="14" t="s">
        <v>70</v>
      </c>
      <c r="F15" s="14"/>
      <c r="G15" s="14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/>
      <c r="E16" s="14"/>
      <c r="F16" s="14"/>
      <c r="G16" s="21"/>
      <c r="H16" s="24"/>
      <c r="I16" s="14"/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4</v>
      </c>
      <c r="H42">
        <v>160</v>
      </c>
      <c r="I42">
        <f>COUNTIF($I$12:$I$41,160)</f>
        <v>1</v>
      </c>
      <c r="J42">
        <f>COUNTA(J12:J40)</f>
        <v>0</v>
      </c>
    </row>
    <row r="43" spans="4:9" ht="12.75">
      <c r="D43" t="s">
        <v>252</v>
      </c>
      <c r="E43">
        <f>COUNTBLANK(E11:E33)</f>
        <v>18</v>
      </c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23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14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38050</v>
      </c>
      <c r="E12" s="27" t="s">
        <v>115</v>
      </c>
      <c r="F12" s="23"/>
      <c r="G12" s="26"/>
      <c r="H12" s="23"/>
      <c r="I12" s="23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38033</v>
      </c>
      <c r="E13" s="14" t="s">
        <v>74</v>
      </c>
      <c r="F13" s="14"/>
      <c r="G13" s="21"/>
      <c r="H13" s="14"/>
      <c r="I13" s="14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38040</v>
      </c>
      <c r="E14" s="14" t="s">
        <v>98</v>
      </c>
      <c r="F14" s="14"/>
      <c r="G14" s="21"/>
      <c r="H14" s="14"/>
      <c r="I14" s="14">
        <v>161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38035</v>
      </c>
      <c r="E15" s="14" t="s">
        <v>81</v>
      </c>
      <c r="F15" s="14"/>
      <c r="G15" s="21"/>
      <c r="H15" s="24"/>
      <c r="I15" s="14">
        <v>161</v>
      </c>
      <c r="J15" s="14"/>
      <c r="K15" s="20"/>
      <c r="L15" s="20"/>
      <c r="M15" s="20"/>
      <c r="N15" s="20"/>
      <c r="O15" s="20"/>
    </row>
    <row r="16" spans="2:15" ht="15">
      <c r="B16" s="14" t="s">
        <v>128</v>
      </c>
      <c r="C16" s="14"/>
      <c r="D16" s="25">
        <v>38033</v>
      </c>
      <c r="E16" s="23" t="s">
        <v>71</v>
      </c>
      <c r="F16" s="23"/>
      <c r="G16" s="26"/>
      <c r="H16" s="23"/>
      <c r="I16" s="23">
        <v>166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>
        <v>38049</v>
      </c>
      <c r="E17" s="23" t="s">
        <v>109</v>
      </c>
      <c r="F17" s="23"/>
      <c r="G17" s="26"/>
      <c r="H17" s="23"/>
      <c r="I17" s="23">
        <v>161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38033</v>
      </c>
      <c r="E18" s="14" t="s">
        <v>79</v>
      </c>
      <c r="F18" s="14"/>
      <c r="G18" s="21"/>
      <c r="H18" s="14"/>
      <c r="I18" s="14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38049</v>
      </c>
      <c r="E19" s="14" t="s">
        <v>113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 t="s">
        <v>128</v>
      </c>
      <c r="C20" s="14"/>
      <c r="D20" s="19">
        <v>38033</v>
      </c>
      <c r="E20" s="14" t="s">
        <v>70</v>
      </c>
      <c r="F20" s="14"/>
      <c r="G20" s="21"/>
      <c r="H20" s="14"/>
      <c r="I20" s="14">
        <v>160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19">
        <v>38033</v>
      </c>
      <c r="E21" s="14" t="s">
        <v>75</v>
      </c>
      <c r="F21" s="14"/>
      <c r="G21" s="21"/>
      <c r="H21" s="14"/>
      <c r="I21" s="14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21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14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10</v>
      </c>
      <c r="H42">
        <v>160</v>
      </c>
      <c r="I42">
        <f>COUNTIF($I$12:$I$41,160)</f>
        <v>4</v>
      </c>
      <c r="J42">
        <f>COUNTA(J12:J40)</f>
        <v>0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41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38084</v>
      </c>
      <c r="E12" s="14" t="s">
        <v>237</v>
      </c>
      <c r="F12" s="14"/>
      <c r="G12" s="21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38068</v>
      </c>
      <c r="E13" s="14" t="s">
        <v>160</v>
      </c>
      <c r="F13" s="14"/>
      <c r="G13" s="21"/>
      <c r="H13" s="14"/>
      <c r="I13" s="14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38068</v>
      </c>
      <c r="E14" s="14" t="s">
        <v>159</v>
      </c>
      <c r="F14" s="14"/>
      <c r="G14" s="21"/>
      <c r="H14" s="14"/>
      <c r="I14" s="14">
        <v>168</v>
      </c>
      <c r="J14" s="14"/>
      <c r="K14" s="20"/>
      <c r="L14" s="18"/>
      <c r="M14" s="18"/>
      <c r="N14" s="18"/>
      <c r="O14" s="18"/>
    </row>
    <row r="15" spans="2:15" ht="15">
      <c r="B15" s="14"/>
      <c r="C15" s="14"/>
      <c r="D15" s="25">
        <v>38082</v>
      </c>
      <c r="E15" s="23" t="s">
        <v>222</v>
      </c>
      <c r="F15" s="23"/>
      <c r="G15" s="26"/>
      <c r="H15" s="23"/>
      <c r="I15" s="23">
        <v>162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/>
      <c r="E16" s="14"/>
      <c r="F16" s="14"/>
      <c r="G16" s="21"/>
      <c r="H16" s="24"/>
      <c r="I16" s="14"/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4</v>
      </c>
      <c r="H42">
        <v>160</v>
      </c>
      <c r="I42">
        <f>COUNTIF($I$12:$I$41,160)</f>
        <v>2</v>
      </c>
      <c r="J42">
        <f>COUNTA(J12:J40)</f>
        <v>0</v>
      </c>
    </row>
    <row r="43" spans="5:9" ht="12.75">
      <c r="E43">
        <f>COUNTBLANK(E10:E33)</f>
        <v>19</v>
      </c>
      <c r="H43">
        <v>161</v>
      </c>
      <c r="I43">
        <f>COUNTIF($I$12:$I$41,161)</f>
        <v>0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orientation="landscape" r:id="rId4"/>
  <headerFooter alignWithMargins="0">
    <oddFooter>&amp;C&amp;A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69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42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11</v>
      </c>
      <c r="F9" s="5" t="s">
        <v>1</v>
      </c>
      <c r="G9" s="70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71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2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38089</v>
      </c>
      <c r="E12" s="14" t="s">
        <v>248</v>
      </c>
      <c r="F12" s="14"/>
      <c r="G12" s="72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38082</v>
      </c>
      <c r="E13" s="14" t="s">
        <v>216</v>
      </c>
      <c r="F13" s="14"/>
      <c r="G13" s="72"/>
      <c r="H13" s="24"/>
      <c r="I13" s="14">
        <v>162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38082</v>
      </c>
      <c r="E14" s="14" t="s">
        <v>220</v>
      </c>
      <c r="F14" s="14"/>
      <c r="G14" s="72"/>
      <c r="H14" s="14"/>
      <c r="I14" s="14">
        <v>162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38089</v>
      </c>
      <c r="E15" s="14" t="s">
        <v>255</v>
      </c>
      <c r="F15" s="14"/>
      <c r="G15" s="72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 t="s">
        <v>128</v>
      </c>
      <c r="C16" s="14"/>
      <c r="D16" s="25">
        <v>38068</v>
      </c>
      <c r="E16" s="23" t="s">
        <v>153</v>
      </c>
      <c r="F16" s="23"/>
      <c r="G16" s="73"/>
      <c r="H16" s="23"/>
      <c r="I16" s="23">
        <v>161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38082</v>
      </c>
      <c r="E17" s="14" t="s">
        <v>218</v>
      </c>
      <c r="F17" s="14"/>
      <c r="G17" s="72"/>
      <c r="H17" s="14"/>
      <c r="I17" s="14">
        <v>161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38085</v>
      </c>
      <c r="E18" s="14" t="s">
        <v>243</v>
      </c>
      <c r="F18" s="14"/>
      <c r="G18" s="72"/>
      <c r="H18" s="14"/>
      <c r="I18" s="14">
        <v>161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38084</v>
      </c>
      <c r="E19" s="14" t="s">
        <v>233</v>
      </c>
      <c r="F19" s="14"/>
      <c r="G19" s="72"/>
      <c r="H19" s="1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38056</v>
      </c>
      <c r="E20" s="14" t="s">
        <v>142</v>
      </c>
      <c r="F20" s="14"/>
      <c r="G20" s="72"/>
      <c r="H20" s="14"/>
      <c r="I20" s="14">
        <v>162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25">
        <v>38075</v>
      </c>
      <c r="E21" s="23" t="s">
        <v>167</v>
      </c>
      <c r="F21" s="23"/>
      <c r="G21" s="73"/>
      <c r="H21" s="23"/>
      <c r="I21" s="23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38078</v>
      </c>
      <c r="E22" s="14" t="s">
        <v>25</v>
      </c>
      <c r="F22" s="14"/>
      <c r="G22" s="72"/>
      <c r="H22" s="24"/>
      <c r="I22" s="14">
        <v>162</v>
      </c>
      <c r="J22" s="14" t="s">
        <v>125</v>
      </c>
      <c r="K22" s="20"/>
      <c r="L22" s="20"/>
      <c r="M22" s="20"/>
      <c r="N22" s="20"/>
      <c r="O22" s="20"/>
    </row>
    <row r="23" spans="2:15" ht="15">
      <c r="B23" s="14"/>
      <c r="C23" s="14"/>
      <c r="D23" s="19">
        <v>38091</v>
      </c>
      <c r="E23" s="14" t="s">
        <v>72</v>
      </c>
      <c r="F23" s="14"/>
      <c r="G23" s="72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72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72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72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72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72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72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72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72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72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72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72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72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72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72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72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72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74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12</v>
      </c>
      <c r="H42">
        <v>160</v>
      </c>
      <c r="I42">
        <f>COUNTIF($I$12:$I$41,160)</f>
        <v>5</v>
      </c>
      <c r="J42">
        <f>COUNTA(J12:J40)</f>
        <v>1</v>
      </c>
    </row>
    <row r="43" spans="5:9" ht="12.75">
      <c r="E43">
        <f>COUNTBLANK(E11:E33)</f>
        <v>10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43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38089</v>
      </c>
      <c r="E12" s="14" t="s">
        <v>255</v>
      </c>
      <c r="F12" s="14"/>
      <c r="G12" s="21"/>
      <c r="H12" s="14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38084</v>
      </c>
      <c r="E13" s="14" t="s">
        <v>233</v>
      </c>
      <c r="F13" s="14"/>
      <c r="G13" s="21"/>
      <c r="H13" s="14"/>
      <c r="I13" s="14">
        <v>161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38078</v>
      </c>
      <c r="E14" s="14" t="s">
        <v>196</v>
      </c>
      <c r="F14" s="14"/>
      <c r="G14" s="21"/>
      <c r="H14" s="14"/>
      <c r="I14" s="14">
        <v>168</v>
      </c>
      <c r="J14" s="14"/>
      <c r="K14" s="20"/>
      <c r="L14" s="18"/>
      <c r="M14" s="18"/>
      <c r="N14" s="18"/>
      <c r="O14" s="18"/>
    </row>
    <row r="15" spans="2:15" ht="15">
      <c r="B15" s="14"/>
      <c r="C15" s="14"/>
      <c r="D15" s="19" t="s">
        <v>122</v>
      </c>
      <c r="E15" s="14" t="s">
        <v>96</v>
      </c>
      <c r="F15" s="14"/>
      <c r="G15" s="14"/>
      <c r="H15" s="14"/>
      <c r="I15" s="14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38091</v>
      </c>
      <c r="E16" s="14" t="s">
        <v>220</v>
      </c>
      <c r="F16" s="14"/>
      <c r="G16" s="21"/>
      <c r="H16" s="14"/>
      <c r="I16" s="14">
        <v>160</v>
      </c>
      <c r="J16" s="14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55">
        <v>38089</v>
      </c>
      <c r="E17" s="14" t="s">
        <v>249</v>
      </c>
      <c r="F17" s="14"/>
      <c r="G17" s="21"/>
      <c r="H17" s="22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38082</v>
      </c>
      <c r="E18" s="14" t="s">
        <v>216</v>
      </c>
      <c r="F18" s="14"/>
      <c r="G18" s="21"/>
      <c r="H18" s="24"/>
      <c r="I18" s="14">
        <v>162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7</v>
      </c>
      <c r="H42">
        <v>160</v>
      </c>
      <c r="I42">
        <f>COUNTIF($I$12:$I$41,160)</f>
        <v>2</v>
      </c>
      <c r="J42">
        <f>COUNTA(J12:J40)</f>
        <v>1</v>
      </c>
    </row>
    <row r="43" spans="5:9" ht="12.75">
      <c r="E43">
        <f>COUNTBLANK(E11:E33)</f>
        <v>15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44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19">
        <v>38085</v>
      </c>
      <c r="E12" s="14" t="s">
        <v>177</v>
      </c>
      <c r="F12" s="14"/>
      <c r="G12" s="21"/>
      <c r="H12" s="14"/>
      <c r="I12" s="14">
        <v>161</v>
      </c>
      <c r="J12" s="14" t="s">
        <v>125</v>
      </c>
      <c r="K12" s="20"/>
      <c r="L12" s="20"/>
      <c r="M12" s="20"/>
      <c r="N12" s="20"/>
      <c r="O12" s="20"/>
    </row>
    <row r="13" spans="2:15" ht="15">
      <c r="B13" s="14"/>
      <c r="C13" s="14"/>
      <c r="D13" s="25">
        <v>38084</v>
      </c>
      <c r="E13" s="23" t="s">
        <v>235</v>
      </c>
      <c r="F13" s="23"/>
      <c r="G13" s="26"/>
      <c r="H13" s="23"/>
      <c r="I13" s="23">
        <v>166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 t="s">
        <v>226</v>
      </c>
      <c r="E14" s="14" t="s">
        <v>169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38056</v>
      </c>
      <c r="E15" s="14" t="s">
        <v>148</v>
      </c>
      <c r="F15" s="14"/>
      <c r="G15" s="21"/>
      <c r="H15" s="14"/>
      <c r="I15" s="14">
        <v>161</v>
      </c>
      <c r="J15" s="14"/>
      <c r="K15" s="20"/>
      <c r="L15" s="18"/>
      <c r="M15" s="18"/>
      <c r="N15" s="18"/>
      <c r="O15" s="18"/>
    </row>
    <row r="16" spans="2:15" ht="15">
      <c r="B16" s="14"/>
      <c r="C16" s="14"/>
      <c r="D16" s="19">
        <v>38091</v>
      </c>
      <c r="E16" s="14" t="s">
        <v>263</v>
      </c>
      <c r="F16" s="14"/>
      <c r="G16" s="21"/>
      <c r="H16" s="24"/>
      <c r="I16" s="14">
        <v>162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38075</v>
      </c>
      <c r="E17" s="14" t="s">
        <v>170</v>
      </c>
      <c r="F17" s="14"/>
      <c r="G17" s="21"/>
      <c r="H17" s="14"/>
      <c r="I17" s="14">
        <v>168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38091</v>
      </c>
      <c r="E18" s="14" t="s">
        <v>269</v>
      </c>
      <c r="F18" s="14"/>
      <c r="G18" s="14"/>
      <c r="H18" s="14"/>
      <c r="I18" s="14">
        <v>161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38091</v>
      </c>
      <c r="E19" s="14" t="s">
        <v>270</v>
      </c>
      <c r="F19" s="14"/>
      <c r="G19" s="21"/>
      <c r="H19" s="1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8</v>
      </c>
      <c r="H42">
        <v>160</v>
      </c>
      <c r="I42">
        <f>COUNTIF($I$12:$I$41,160)</f>
        <v>2</v>
      </c>
      <c r="J42">
        <f>COUNTA(J12:J40)</f>
        <v>1</v>
      </c>
    </row>
    <row r="43" spans="5:9" ht="12.75">
      <c r="E43">
        <f>COUNTBLANK(E11:E33)</f>
        <v>14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45</v>
      </c>
    </row>
    <row r="7" ht="15.75">
      <c r="D7" s="3" t="s">
        <v>0</v>
      </c>
    </row>
    <row r="8" ht="6.75" customHeight="1"/>
    <row r="9" spans="2:15" ht="18.75">
      <c r="B9" s="4">
        <f>COUNTA(B12:B40)</f>
        <v>3</v>
      </c>
      <c r="C9" s="4"/>
      <c r="D9" s="5"/>
      <c r="E9" s="6">
        <f>22-COUNTA(E12:E40)+B9</f>
        <v>14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38077</v>
      </c>
      <c r="E12" s="23" t="s">
        <v>180</v>
      </c>
      <c r="F12" s="23"/>
      <c r="G12" s="26"/>
      <c r="H12" s="23"/>
      <c r="I12" s="23">
        <v>168</v>
      </c>
      <c r="J12" s="14"/>
      <c r="K12" s="20"/>
      <c r="L12" s="20"/>
      <c r="M12" s="20"/>
      <c r="N12" s="20"/>
      <c r="O12" s="20"/>
    </row>
    <row r="13" spans="2:15" ht="15">
      <c r="B13" s="14" t="s">
        <v>128</v>
      </c>
      <c r="C13" s="14"/>
      <c r="D13" s="25">
        <v>38082</v>
      </c>
      <c r="E13" s="23" t="s">
        <v>152</v>
      </c>
      <c r="F13" s="23"/>
      <c r="G13" s="26"/>
      <c r="H13" s="23"/>
      <c r="I13" s="23">
        <v>168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38077</v>
      </c>
      <c r="E14" s="14" t="s">
        <v>99</v>
      </c>
      <c r="F14" s="14"/>
      <c r="G14" s="21"/>
      <c r="H14" s="54"/>
      <c r="I14" s="14">
        <v>160</v>
      </c>
      <c r="J14" s="14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38056</v>
      </c>
      <c r="E15" s="14" t="s">
        <v>148</v>
      </c>
      <c r="F15" s="14"/>
      <c r="G15" s="21"/>
      <c r="H15" s="14"/>
      <c r="I15" s="14">
        <v>162</v>
      </c>
      <c r="J15" s="14"/>
      <c r="K15" s="20"/>
      <c r="L15" s="18"/>
      <c r="M15" s="18"/>
      <c r="N15" s="18"/>
      <c r="O15" s="18"/>
    </row>
    <row r="16" spans="2:15" ht="15">
      <c r="B16" s="14"/>
      <c r="C16" s="14"/>
      <c r="D16" s="19">
        <v>38084</v>
      </c>
      <c r="E16" s="14" t="s">
        <v>80</v>
      </c>
      <c r="F16" s="14"/>
      <c r="G16" s="21"/>
      <c r="H16" s="14"/>
      <c r="I16" s="14">
        <v>168</v>
      </c>
      <c r="J16" s="14" t="s">
        <v>236</v>
      </c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19">
        <v>38077</v>
      </c>
      <c r="E17" s="14" t="s">
        <v>83</v>
      </c>
      <c r="F17" s="14"/>
      <c r="G17" s="21"/>
      <c r="H17" s="14"/>
      <c r="I17" s="14">
        <v>162</v>
      </c>
      <c r="J17" s="14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19">
        <v>38082</v>
      </c>
      <c r="E18" s="14" t="s">
        <v>211</v>
      </c>
      <c r="F18" s="14"/>
      <c r="G18" s="21"/>
      <c r="H18" s="24"/>
      <c r="I18" s="14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38082</v>
      </c>
      <c r="E19" s="14" t="s">
        <v>271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 t="s">
        <v>128</v>
      </c>
      <c r="C20" s="14"/>
      <c r="D20" s="19">
        <v>38077</v>
      </c>
      <c r="E20" s="14" t="s">
        <v>146</v>
      </c>
      <c r="F20" s="14"/>
      <c r="G20" s="21"/>
      <c r="H20" s="14"/>
      <c r="I20" s="14">
        <v>162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38091</v>
      </c>
      <c r="E21" s="14" t="s">
        <v>262</v>
      </c>
      <c r="F21" s="14"/>
      <c r="G21" s="21"/>
      <c r="H21" s="14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38091</v>
      </c>
      <c r="E22" s="14" t="s">
        <v>269</v>
      </c>
      <c r="F22" s="14"/>
      <c r="G22" s="14"/>
      <c r="H22" s="14"/>
      <c r="I22" s="14">
        <v>168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3</v>
      </c>
      <c r="D42" t="s">
        <v>17</v>
      </c>
      <c r="E42">
        <f>COUNTA(E12:E41)</f>
        <v>11</v>
      </c>
      <c r="H42">
        <v>160</v>
      </c>
      <c r="I42">
        <f>COUNTIF($I$12:$I$41,160)</f>
        <v>2</v>
      </c>
      <c r="J42">
        <f>COUNTA(J12:J40)</f>
        <v>3</v>
      </c>
    </row>
    <row r="43" spans="5:9" ht="12.75">
      <c r="E43">
        <f>COUNTBLANK(E11:E33)</f>
        <v>11</v>
      </c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4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46</v>
      </c>
    </row>
    <row r="7" ht="15.75">
      <c r="D7" s="3" t="s">
        <v>0</v>
      </c>
    </row>
    <row r="8" ht="6.75" customHeight="1"/>
    <row r="9" spans="2:15" ht="18.75">
      <c r="B9" s="4">
        <f>COUNTA(B12:B40)</f>
        <v>3</v>
      </c>
      <c r="C9" s="4"/>
      <c r="D9" s="5"/>
      <c r="E9" s="6">
        <f>22-COUNTA(E12:E40)+B9</f>
        <v>9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38075</v>
      </c>
      <c r="E12" s="14" t="s">
        <v>175</v>
      </c>
      <c r="F12" s="14"/>
      <c r="G12" s="21"/>
      <c r="H12" s="14"/>
      <c r="I12" s="14">
        <v>168</v>
      </c>
      <c r="J12" s="14"/>
      <c r="K12" s="20"/>
      <c r="L12" s="20"/>
      <c r="M12" s="20"/>
      <c r="N12" s="20"/>
      <c r="O12" s="20"/>
    </row>
    <row r="13" spans="2:15" ht="15">
      <c r="B13" s="20" t="s">
        <v>128</v>
      </c>
      <c r="C13" s="20"/>
      <c r="D13" s="60">
        <v>38075</v>
      </c>
      <c r="E13" s="20" t="s">
        <v>176</v>
      </c>
      <c r="F13" s="20"/>
      <c r="G13" s="61"/>
      <c r="H13" s="20"/>
      <c r="I13" s="20">
        <v>168</v>
      </c>
      <c r="J13" s="20"/>
      <c r="K13" s="20"/>
      <c r="L13" s="20"/>
      <c r="M13" s="20"/>
      <c r="N13" s="20"/>
      <c r="O13" s="20"/>
    </row>
    <row r="14" spans="2:15" ht="15">
      <c r="B14" s="14"/>
      <c r="C14" s="14"/>
      <c r="D14" s="19">
        <v>38091</v>
      </c>
      <c r="E14" s="14" t="s">
        <v>177</v>
      </c>
      <c r="F14" s="14"/>
      <c r="G14" s="21"/>
      <c r="H14" s="14"/>
      <c r="I14" s="14">
        <v>161</v>
      </c>
      <c r="J14" s="14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38054</v>
      </c>
      <c r="E15" s="14" t="s">
        <v>139</v>
      </c>
      <c r="F15" s="14"/>
      <c r="G15" s="21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22" t="s">
        <v>186</v>
      </c>
      <c r="E16" s="14" t="s">
        <v>99</v>
      </c>
      <c r="F16" s="14"/>
      <c r="G16" s="14"/>
      <c r="H16" s="22"/>
      <c r="I16" s="14">
        <v>162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38089</v>
      </c>
      <c r="E17" s="14" t="s">
        <v>251</v>
      </c>
      <c r="F17" s="14"/>
      <c r="G17" s="21"/>
      <c r="H17" s="14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20" t="s">
        <v>128</v>
      </c>
      <c r="C18" s="20"/>
      <c r="D18" s="60">
        <v>38054</v>
      </c>
      <c r="E18" s="20" t="s">
        <v>135</v>
      </c>
      <c r="F18" s="20"/>
      <c r="G18" s="61"/>
      <c r="H18" s="20"/>
      <c r="I18" s="20">
        <v>160</v>
      </c>
      <c r="J18" s="20"/>
      <c r="K18" s="20"/>
      <c r="L18" s="20"/>
      <c r="M18" s="20"/>
      <c r="N18" s="20"/>
      <c r="O18" s="20"/>
    </row>
    <row r="19" spans="2:15" ht="15">
      <c r="B19" s="14"/>
      <c r="C19" s="14"/>
      <c r="D19" s="19">
        <v>38085</v>
      </c>
      <c r="E19" s="14" t="s">
        <v>244</v>
      </c>
      <c r="F19" s="14"/>
      <c r="G19" s="21"/>
      <c r="H19" s="1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38050</v>
      </c>
      <c r="E20" s="14" t="s">
        <v>108</v>
      </c>
      <c r="F20" s="14"/>
      <c r="G20" s="21"/>
      <c r="H20" s="14"/>
      <c r="I20" s="14">
        <v>161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19">
        <v>38091</v>
      </c>
      <c r="E21" s="14" t="s">
        <v>72</v>
      </c>
      <c r="F21" s="14"/>
      <c r="G21" s="21"/>
      <c r="H21" s="14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38078</v>
      </c>
      <c r="E22" s="14" t="s">
        <v>70</v>
      </c>
      <c r="F22" s="14"/>
      <c r="G22" s="21"/>
      <c r="H22" s="14"/>
      <c r="I22" s="14">
        <v>162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38085</v>
      </c>
      <c r="E23" s="14" t="s">
        <v>246</v>
      </c>
      <c r="F23" s="14"/>
      <c r="G23" s="21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 t="s">
        <v>128</v>
      </c>
      <c r="C24" s="14"/>
      <c r="D24" s="19">
        <v>38054</v>
      </c>
      <c r="E24" s="14" t="s">
        <v>134</v>
      </c>
      <c r="F24" s="14"/>
      <c r="G24" s="21"/>
      <c r="H24" s="14"/>
      <c r="I24" s="14">
        <v>160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>
        <v>38084</v>
      </c>
      <c r="E25" s="14" t="s">
        <v>227</v>
      </c>
      <c r="F25" s="14"/>
      <c r="G25" s="21"/>
      <c r="H25" s="14"/>
      <c r="I25" s="14">
        <v>160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 t="s">
        <v>122</v>
      </c>
      <c r="E26" s="14" t="s">
        <v>274</v>
      </c>
      <c r="F26" s="14"/>
      <c r="G26" s="21"/>
      <c r="H26" s="14"/>
      <c r="I26" s="14">
        <v>161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 t="s">
        <v>122</v>
      </c>
      <c r="E27" s="14" t="s">
        <v>275</v>
      </c>
      <c r="F27" s="14"/>
      <c r="G27" s="21"/>
      <c r="H27" s="14"/>
      <c r="I27" s="14">
        <v>160</v>
      </c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3</v>
      </c>
      <c r="D42" t="s">
        <v>17</v>
      </c>
      <c r="E42">
        <f>COUNTA(E12:E41)</f>
        <v>16</v>
      </c>
      <c r="H42">
        <v>160</v>
      </c>
      <c r="I42">
        <f>COUNTIF($I$12:$I$41,160)</f>
        <v>8</v>
      </c>
      <c r="J42">
        <f>COUNTA(J12:J40)</f>
        <v>1</v>
      </c>
    </row>
    <row r="43" spans="5:9" ht="12.75">
      <c r="E43">
        <f>COUNTBLANK(E11:E33)</f>
        <v>6</v>
      </c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2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47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38089</v>
      </c>
      <c r="E12" s="14" t="s">
        <v>253</v>
      </c>
      <c r="F12" s="14"/>
      <c r="G12" s="21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20" t="s">
        <v>128</v>
      </c>
      <c r="C13" s="20"/>
      <c r="D13" s="60">
        <v>38054</v>
      </c>
      <c r="E13" s="20" t="s">
        <v>139</v>
      </c>
      <c r="F13" s="20"/>
      <c r="G13" s="61"/>
      <c r="H13" s="20"/>
      <c r="I13" s="20">
        <v>161</v>
      </c>
      <c r="J13" s="20"/>
      <c r="K13" s="20"/>
      <c r="L13" s="20"/>
      <c r="M13" s="20"/>
      <c r="N13" s="20"/>
      <c r="O13" s="20"/>
    </row>
    <row r="14" spans="2:15" ht="15">
      <c r="B14" s="14"/>
      <c r="C14" s="14"/>
      <c r="D14" s="25">
        <v>38078</v>
      </c>
      <c r="E14" s="27" t="s">
        <v>198</v>
      </c>
      <c r="F14" s="23"/>
      <c r="G14" s="26"/>
      <c r="H14" s="23"/>
      <c r="I14" s="23">
        <v>161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25">
        <v>38077</v>
      </c>
      <c r="E15" s="27" t="s">
        <v>104</v>
      </c>
      <c r="F15" s="23"/>
      <c r="G15" s="26"/>
      <c r="H15" s="23"/>
      <c r="I15" s="23">
        <v>161</v>
      </c>
      <c r="J15" s="14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19">
        <v>38085</v>
      </c>
      <c r="E16" s="14" t="s">
        <v>245</v>
      </c>
      <c r="F16" s="14"/>
      <c r="G16" s="21"/>
      <c r="H16" s="1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38078</v>
      </c>
      <c r="E17" s="14" t="s">
        <v>200</v>
      </c>
      <c r="F17" s="14"/>
      <c r="G17" s="21"/>
      <c r="H17" s="14"/>
      <c r="I17" s="14">
        <v>162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38085</v>
      </c>
      <c r="E18" s="14" t="s">
        <v>229</v>
      </c>
      <c r="F18" s="14"/>
      <c r="G18" s="21"/>
      <c r="H18" s="14"/>
      <c r="I18" s="14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38089</v>
      </c>
      <c r="E19" s="14" t="s">
        <v>206</v>
      </c>
      <c r="F19" s="14"/>
      <c r="G19" s="21"/>
      <c r="H19" s="14"/>
      <c r="I19" s="14">
        <v>160</v>
      </c>
      <c r="J19" s="14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19">
        <v>38091</v>
      </c>
      <c r="E20" s="14" t="s">
        <v>72</v>
      </c>
      <c r="F20" s="14"/>
      <c r="G20" s="21"/>
      <c r="H20" s="14"/>
      <c r="I20" s="14">
        <v>162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38089</v>
      </c>
      <c r="E21" s="14" t="s">
        <v>250</v>
      </c>
      <c r="F21" s="14"/>
      <c r="G21" s="21"/>
      <c r="H21" s="14"/>
      <c r="I21" s="14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55">
        <v>38078</v>
      </c>
      <c r="E22" s="14" t="s">
        <v>199</v>
      </c>
      <c r="F22" s="14"/>
      <c r="G22" s="21"/>
      <c r="H22" s="22"/>
      <c r="I22" s="14">
        <v>161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38077</v>
      </c>
      <c r="E23" s="14" t="s">
        <v>182</v>
      </c>
      <c r="F23" s="14"/>
      <c r="G23" s="21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>
        <v>38036</v>
      </c>
      <c r="E24" s="14" t="s">
        <v>85</v>
      </c>
      <c r="F24" s="14"/>
      <c r="G24" s="21"/>
      <c r="H24" s="14"/>
      <c r="I24" s="14">
        <v>162</v>
      </c>
      <c r="J24" s="14"/>
      <c r="K24" s="20"/>
      <c r="L24" s="18"/>
      <c r="M24" s="18"/>
      <c r="N24" s="18"/>
      <c r="O24" s="18"/>
    </row>
    <row r="25" spans="2:15" ht="15">
      <c r="B25" s="14"/>
      <c r="C25" s="14"/>
      <c r="D25" s="25">
        <v>38075</v>
      </c>
      <c r="E25" s="23" t="s">
        <v>165</v>
      </c>
      <c r="F25" s="23"/>
      <c r="G25" s="26"/>
      <c r="H25" s="23"/>
      <c r="I25" s="23">
        <v>160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>
        <v>38084</v>
      </c>
      <c r="E26" s="14" t="s">
        <v>227</v>
      </c>
      <c r="F26" s="14"/>
      <c r="G26" s="21"/>
      <c r="H26" s="14"/>
      <c r="I26" s="14">
        <v>161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15</v>
      </c>
      <c r="H42">
        <v>160</v>
      </c>
      <c r="I42">
        <f>COUNTIF($I$12:$I$41,160)</f>
        <v>7</v>
      </c>
      <c r="J42">
        <f>COUNTA(J12:J40)</f>
        <v>2</v>
      </c>
    </row>
    <row r="43" spans="5:9" ht="12.75">
      <c r="E43">
        <f>COUNTBLANK(E11:E33)</f>
        <v>7</v>
      </c>
      <c r="H43">
        <v>161</v>
      </c>
      <c r="I43">
        <f>COUNTIF($I$12:$I$41,161)</f>
        <v>5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48</v>
      </c>
    </row>
    <row r="7" ht="15.75">
      <c r="D7" s="3" t="s">
        <v>0</v>
      </c>
    </row>
    <row r="8" ht="6.75" customHeight="1"/>
    <row r="9" spans="2:15" ht="18.75">
      <c r="B9" s="4">
        <f>COUNTA(B12:B40)</f>
        <v>4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23" t="s">
        <v>128</v>
      </c>
      <c r="C12" s="23"/>
      <c r="D12" s="25">
        <v>38075</v>
      </c>
      <c r="E12" s="23" t="s">
        <v>175</v>
      </c>
      <c r="F12" s="23"/>
      <c r="G12" s="26"/>
      <c r="H12" s="23"/>
      <c r="I12" s="23">
        <v>160</v>
      </c>
      <c r="J12" s="23"/>
      <c r="K12" s="20"/>
      <c r="L12" s="20"/>
      <c r="M12" s="20"/>
      <c r="N12" s="20"/>
      <c r="O12" s="20"/>
    </row>
    <row r="13" spans="2:15" ht="15">
      <c r="B13" s="23" t="s">
        <v>128</v>
      </c>
      <c r="C13" s="23"/>
      <c r="D13" s="25">
        <v>38075</v>
      </c>
      <c r="E13" s="23" t="s">
        <v>176</v>
      </c>
      <c r="F13" s="23"/>
      <c r="G13" s="26"/>
      <c r="H13" s="23"/>
      <c r="I13" s="23">
        <v>160</v>
      </c>
      <c r="J13" s="23"/>
      <c r="K13" s="20"/>
      <c r="L13" s="20"/>
      <c r="M13" s="20"/>
      <c r="N13" s="20"/>
      <c r="O13" s="20"/>
    </row>
    <row r="14" spans="2:15" ht="15">
      <c r="B14" s="23"/>
      <c r="C14" s="23"/>
      <c r="D14" s="25">
        <v>38078</v>
      </c>
      <c r="E14" s="27" t="s">
        <v>204</v>
      </c>
      <c r="F14" s="23"/>
      <c r="G14" s="26"/>
      <c r="H14" s="23"/>
      <c r="I14" s="23">
        <v>162</v>
      </c>
      <c r="J14" s="23"/>
      <c r="K14" s="20"/>
      <c r="L14" s="20"/>
      <c r="M14" s="20"/>
      <c r="N14" s="20"/>
      <c r="O14" s="20"/>
    </row>
    <row r="15" spans="2:15" ht="15">
      <c r="B15" s="23" t="s">
        <v>128</v>
      </c>
      <c r="C15" s="23"/>
      <c r="D15" s="25">
        <v>38084</v>
      </c>
      <c r="E15" s="23" t="s">
        <v>237</v>
      </c>
      <c r="F15" s="23"/>
      <c r="G15" s="26"/>
      <c r="H15" s="23"/>
      <c r="I15" s="23">
        <v>160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55">
        <v>38078</v>
      </c>
      <c r="E16" s="14" t="s">
        <v>205</v>
      </c>
      <c r="F16" s="14"/>
      <c r="G16" s="21"/>
      <c r="H16" s="22"/>
      <c r="I16" s="14">
        <v>162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38082</v>
      </c>
      <c r="E17" s="14" t="s">
        <v>223</v>
      </c>
      <c r="F17" s="14"/>
      <c r="G17" s="21"/>
      <c r="H17" s="14"/>
      <c r="I17" s="14">
        <v>168</v>
      </c>
      <c r="J17" s="14"/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19">
        <v>38036</v>
      </c>
      <c r="E18" s="14" t="s">
        <v>94</v>
      </c>
      <c r="F18" s="14"/>
      <c r="G18" s="21"/>
      <c r="H18" s="14"/>
      <c r="I18" s="14">
        <v>161</v>
      </c>
      <c r="J18" s="14"/>
      <c r="K18" s="20"/>
      <c r="L18" s="18"/>
      <c r="M18" s="18"/>
      <c r="N18" s="18"/>
      <c r="O18" s="18"/>
    </row>
    <row r="19" spans="2:15" ht="15">
      <c r="B19" s="14"/>
      <c r="C19" s="14"/>
      <c r="D19" s="19">
        <v>38078</v>
      </c>
      <c r="E19" s="14" t="s">
        <v>208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38085</v>
      </c>
      <c r="E20" s="14" t="s">
        <v>239</v>
      </c>
      <c r="F20" s="14"/>
      <c r="G20" s="21"/>
      <c r="H20" s="14"/>
      <c r="I20" s="14">
        <v>160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38077</v>
      </c>
      <c r="E21" s="14" t="s">
        <v>182</v>
      </c>
      <c r="F21" s="14"/>
      <c r="G21" s="21"/>
      <c r="H21" s="14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38077</v>
      </c>
      <c r="E22" s="14" t="s">
        <v>194</v>
      </c>
      <c r="F22" s="14"/>
      <c r="G22" s="21"/>
      <c r="H22" s="24"/>
      <c r="I22" s="14">
        <v>161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4</v>
      </c>
      <c r="D42" t="s">
        <v>17</v>
      </c>
      <c r="E42">
        <f>COUNTA(E12:E41)</f>
        <v>11</v>
      </c>
      <c r="H42">
        <v>160</v>
      </c>
      <c r="I42">
        <f>COUNTIF($I$12:$I$41,160)</f>
        <v>4</v>
      </c>
      <c r="J42">
        <f>COUNTA(J12:J40)</f>
        <v>1</v>
      </c>
    </row>
    <row r="43" spans="5:9" ht="12.75">
      <c r="E43">
        <f>COUNTBLANK(E11:E33)</f>
        <v>11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49</v>
      </c>
    </row>
    <row r="7" ht="15.75">
      <c r="D7" s="3" t="s">
        <v>0</v>
      </c>
    </row>
    <row r="8" ht="6.75" customHeight="1"/>
    <row r="9" spans="2:15" ht="18.75">
      <c r="B9" s="4">
        <f>COUNTA(B12:B40)</f>
        <v>4</v>
      </c>
      <c r="C9" s="4"/>
      <c r="D9" s="5"/>
      <c r="E9" s="6">
        <f>22-COUNTA(E12:E40)+B9</f>
        <v>16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38033</v>
      </c>
      <c r="E12" s="14" t="s">
        <v>76</v>
      </c>
      <c r="F12" s="14"/>
      <c r="G12" s="21"/>
      <c r="H12" s="14"/>
      <c r="I12" s="14">
        <v>168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38078</v>
      </c>
      <c r="E13" s="27" t="s">
        <v>204</v>
      </c>
      <c r="F13" s="23"/>
      <c r="G13" s="26"/>
      <c r="H13" s="23"/>
      <c r="I13" s="23">
        <v>166</v>
      </c>
      <c r="J13" s="14"/>
      <c r="K13" s="20"/>
      <c r="L13" s="20"/>
      <c r="M13" s="20"/>
      <c r="N13" s="20"/>
      <c r="O13" s="20"/>
    </row>
    <row r="14" spans="2:15" ht="15">
      <c r="B14" s="23" t="s">
        <v>128</v>
      </c>
      <c r="C14" s="23"/>
      <c r="D14" s="25">
        <v>38054</v>
      </c>
      <c r="E14" s="23" t="s">
        <v>139</v>
      </c>
      <c r="F14" s="23"/>
      <c r="G14" s="26"/>
      <c r="H14" s="23"/>
      <c r="I14" s="23">
        <v>162</v>
      </c>
      <c r="J14" s="23"/>
      <c r="K14" s="20"/>
      <c r="L14" s="20"/>
      <c r="M14" s="20"/>
      <c r="N14" s="20"/>
      <c r="O14" s="20"/>
    </row>
    <row r="15" spans="2:15" ht="15">
      <c r="B15" s="23"/>
      <c r="C15" s="23"/>
      <c r="D15" s="25">
        <v>38091</v>
      </c>
      <c r="E15" s="23" t="s">
        <v>268</v>
      </c>
      <c r="F15" s="23"/>
      <c r="G15" s="26"/>
      <c r="H15" s="23"/>
      <c r="I15" s="23">
        <v>160</v>
      </c>
      <c r="J15" s="23"/>
      <c r="K15" s="20"/>
      <c r="L15" s="20"/>
      <c r="M15" s="20"/>
      <c r="N15" s="20"/>
      <c r="O15" s="20"/>
    </row>
    <row r="16" spans="2:15" ht="15">
      <c r="B16" s="23" t="s">
        <v>128</v>
      </c>
      <c r="C16" s="23"/>
      <c r="D16" s="25">
        <v>38036</v>
      </c>
      <c r="E16" s="23" t="s">
        <v>94</v>
      </c>
      <c r="F16" s="23"/>
      <c r="G16" s="26"/>
      <c r="H16" s="23"/>
      <c r="I16" s="23">
        <v>168</v>
      </c>
      <c r="J16" s="23"/>
      <c r="K16" s="20"/>
      <c r="L16" s="18"/>
      <c r="M16" s="18"/>
      <c r="N16" s="18"/>
      <c r="O16" s="18"/>
    </row>
    <row r="17" spans="2:15" ht="15">
      <c r="B17" s="23" t="s">
        <v>128</v>
      </c>
      <c r="C17" s="23"/>
      <c r="D17" s="25">
        <v>38082</v>
      </c>
      <c r="E17" s="23" t="s">
        <v>96</v>
      </c>
      <c r="F17" s="23"/>
      <c r="G17" s="26"/>
      <c r="H17" s="62"/>
      <c r="I17" s="23">
        <v>161</v>
      </c>
      <c r="J17" s="23" t="s">
        <v>125</v>
      </c>
      <c r="K17" s="20"/>
      <c r="L17" s="20"/>
      <c r="M17" s="20"/>
      <c r="N17" s="20"/>
      <c r="O17" s="20"/>
    </row>
    <row r="18" spans="2:15" ht="15">
      <c r="B18" s="23"/>
      <c r="C18" s="23"/>
      <c r="D18" s="25">
        <v>38078</v>
      </c>
      <c r="E18" s="23" t="s">
        <v>208</v>
      </c>
      <c r="F18" s="23"/>
      <c r="G18" s="26"/>
      <c r="H18" s="23"/>
      <c r="I18" s="23">
        <v>166</v>
      </c>
      <c r="J18" s="23"/>
      <c r="K18" s="20"/>
      <c r="L18" s="20"/>
      <c r="M18" s="20"/>
      <c r="N18" s="20"/>
      <c r="O18" s="20"/>
    </row>
    <row r="19" spans="2:15" ht="15">
      <c r="B19" s="23"/>
      <c r="C19" s="23"/>
      <c r="D19" s="25">
        <v>38091</v>
      </c>
      <c r="E19" s="23" t="s">
        <v>267</v>
      </c>
      <c r="F19" s="23"/>
      <c r="G19" s="26"/>
      <c r="H19" s="23"/>
      <c r="I19" s="23">
        <v>161</v>
      </c>
      <c r="J19" s="23"/>
      <c r="K19" s="20"/>
      <c r="L19" s="20"/>
      <c r="M19" s="20"/>
      <c r="N19" s="20"/>
      <c r="O19" s="20"/>
    </row>
    <row r="20" spans="2:15" ht="15">
      <c r="B20" s="23" t="s">
        <v>128</v>
      </c>
      <c r="C20" s="23"/>
      <c r="D20" s="64">
        <v>38089</v>
      </c>
      <c r="E20" s="23" t="s">
        <v>249</v>
      </c>
      <c r="F20" s="23"/>
      <c r="G20" s="26"/>
      <c r="H20" s="63"/>
      <c r="I20" s="23">
        <v>160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19" t="s">
        <v>122</v>
      </c>
      <c r="E21" s="14" t="s">
        <v>278</v>
      </c>
      <c r="F21" s="14"/>
      <c r="G21" s="21"/>
      <c r="H21" s="14"/>
      <c r="I21" s="14">
        <v>162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4</v>
      </c>
      <c r="D42" t="s">
        <v>17</v>
      </c>
      <c r="E42">
        <f>COUNTA(E12:E41)</f>
        <v>10</v>
      </c>
      <c r="H42">
        <v>160</v>
      </c>
      <c r="I42">
        <f>COUNTIF($I$12:$I$41,160)</f>
        <v>2</v>
      </c>
      <c r="J42">
        <f>COUNTA(J12:J40)</f>
        <v>1</v>
      </c>
    </row>
    <row r="43" spans="5:9" ht="12.75">
      <c r="E43">
        <f>COUNTBLANK(E11:E33)</f>
        <v>12</v>
      </c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2</v>
      </c>
    </row>
    <row r="46" spans="8:9" ht="12.75">
      <c r="H46">
        <v>168</v>
      </c>
      <c r="I46">
        <f>COUNTIF($I$12:$I$41,168)</f>
        <v>2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50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16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38082</v>
      </c>
      <c r="E12" s="76" t="s">
        <v>220</v>
      </c>
      <c r="F12" s="76"/>
      <c r="G12" s="26"/>
      <c r="H12" s="76"/>
      <c r="I12" s="67">
        <v>162</v>
      </c>
      <c r="J12" s="67" t="s">
        <v>125</v>
      </c>
      <c r="K12" s="20"/>
      <c r="L12" s="20"/>
      <c r="M12" s="20"/>
      <c r="N12" s="20"/>
      <c r="O12" s="20"/>
    </row>
    <row r="13" spans="2:15" ht="15">
      <c r="B13" s="14"/>
      <c r="C13" s="14"/>
      <c r="D13" s="25">
        <v>38068</v>
      </c>
      <c r="E13" s="76" t="s">
        <v>71</v>
      </c>
      <c r="F13" s="76"/>
      <c r="G13" s="26"/>
      <c r="H13" s="76"/>
      <c r="I13" s="67">
        <v>166</v>
      </c>
      <c r="J13" s="67" t="s">
        <v>125</v>
      </c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25">
        <v>38056</v>
      </c>
      <c r="E14" s="76" t="s">
        <v>129</v>
      </c>
      <c r="F14" s="76"/>
      <c r="G14" s="26"/>
      <c r="H14" s="76"/>
      <c r="I14" s="67">
        <v>160</v>
      </c>
      <c r="J14" s="67" t="s">
        <v>125</v>
      </c>
      <c r="K14" s="20"/>
      <c r="L14" s="18"/>
      <c r="M14" s="18"/>
      <c r="N14" s="18"/>
      <c r="O14" s="18"/>
    </row>
    <row r="15" spans="2:15" ht="15">
      <c r="B15" s="14"/>
      <c r="C15" s="14"/>
      <c r="D15" s="25" t="s">
        <v>122</v>
      </c>
      <c r="E15" s="23" t="s">
        <v>274</v>
      </c>
      <c r="F15" s="23"/>
      <c r="G15" s="23"/>
      <c r="H15" s="23"/>
      <c r="I15" s="23">
        <v>162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25" t="s">
        <v>122</v>
      </c>
      <c r="E16" s="27" t="s">
        <v>290</v>
      </c>
      <c r="F16" s="23"/>
      <c r="G16" s="26"/>
      <c r="H16" s="23"/>
      <c r="I16" s="23">
        <v>162</v>
      </c>
      <c r="J16" s="14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63" t="s">
        <v>122</v>
      </c>
      <c r="E17" s="23" t="s">
        <v>291</v>
      </c>
      <c r="F17" s="23"/>
      <c r="G17" s="23"/>
      <c r="H17" s="63"/>
      <c r="I17" s="23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5" t="s">
        <v>122</v>
      </c>
      <c r="E18" s="23" t="s">
        <v>292</v>
      </c>
      <c r="F18" s="23"/>
      <c r="G18" s="26"/>
      <c r="H18" s="23"/>
      <c r="I18" s="23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22"/>
      <c r="E19" s="22"/>
      <c r="F19" s="22"/>
      <c r="G19" s="22"/>
      <c r="H19" s="22"/>
      <c r="I19" s="22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7</v>
      </c>
      <c r="H42">
        <v>160</v>
      </c>
      <c r="I42">
        <f>COUNTIF($I$12:$I$41,160)</f>
        <v>3</v>
      </c>
      <c r="J42">
        <f>COUNTA(J12:J40)</f>
        <v>4</v>
      </c>
    </row>
    <row r="43" spans="5:9" ht="12.75">
      <c r="E43">
        <f>COUNTBLANK(E11:E33)</f>
        <v>15</v>
      </c>
      <c r="H43">
        <v>161</v>
      </c>
      <c r="I43">
        <f>COUNTIF($I$12:$I$41,161)</f>
        <v>0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24</v>
      </c>
    </row>
    <row r="7" ht="15.75">
      <c r="D7" s="3" t="s">
        <v>0</v>
      </c>
    </row>
    <row r="8" ht="6.75" customHeight="1"/>
    <row r="9" spans="2:15" ht="18.75">
      <c r="B9" s="4">
        <f>COUNTA(B12:B40)</f>
        <v>4</v>
      </c>
      <c r="C9" s="4"/>
      <c r="D9" s="5"/>
      <c r="E9" s="6">
        <f>22-COUNTA(E12:E40)+B9</f>
        <v>16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19">
        <v>38036</v>
      </c>
      <c r="E12" s="14" t="s">
        <v>90</v>
      </c>
      <c r="F12" s="14"/>
      <c r="G12" s="21"/>
      <c r="H12" s="14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38036</v>
      </c>
      <c r="E13" s="14" t="s">
        <v>86</v>
      </c>
      <c r="F13" s="14"/>
      <c r="G13" s="21"/>
      <c r="H13" s="14"/>
      <c r="I13" s="14">
        <v>160</v>
      </c>
      <c r="J13" s="14"/>
      <c r="K13" s="20">
        <v>88</v>
      </c>
      <c r="L13" s="20"/>
      <c r="M13" s="20"/>
      <c r="N13" s="20"/>
      <c r="O13" s="20"/>
    </row>
    <row r="14" spans="2:15" ht="15">
      <c r="B14" s="14" t="s">
        <v>128</v>
      </c>
      <c r="C14" s="14"/>
      <c r="D14" s="25">
        <v>38040</v>
      </c>
      <c r="E14" s="27" t="s">
        <v>100</v>
      </c>
      <c r="F14" s="23"/>
      <c r="G14" s="26"/>
      <c r="H14" s="23"/>
      <c r="I14" s="23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38036</v>
      </c>
      <c r="E15" s="14" t="s">
        <v>84</v>
      </c>
      <c r="F15" s="14"/>
      <c r="G15" s="21"/>
      <c r="H15" s="24"/>
      <c r="I15" s="14">
        <v>162</v>
      </c>
      <c r="J15" s="14"/>
      <c r="K15" s="20">
        <v>81</v>
      </c>
      <c r="L15" s="20"/>
      <c r="M15" s="20"/>
      <c r="N15" s="20"/>
      <c r="O15" s="20"/>
    </row>
    <row r="16" spans="2:15" ht="15">
      <c r="B16" s="14" t="s">
        <v>128</v>
      </c>
      <c r="C16" s="14"/>
      <c r="D16" s="19">
        <v>38036</v>
      </c>
      <c r="E16" s="14" t="s">
        <v>91</v>
      </c>
      <c r="F16" s="14"/>
      <c r="G16" s="21"/>
      <c r="H16" s="24"/>
      <c r="I16" s="14">
        <v>161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55">
        <v>38054</v>
      </c>
      <c r="E17" s="14" t="s">
        <v>78</v>
      </c>
      <c r="F17" s="14"/>
      <c r="G17" s="21"/>
      <c r="H17" s="22"/>
      <c r="I17" s="14">
        <v>166</v>
      </c>
      <c r="J17" s="14" t="s">
        <v>125</v>
      </c>
      <c r="K17" s="20">
        <v>94</v>
      </c>
      <c r="L17" s="20"/>
      <c r="M17" s="20"/>
      <c r="N17" s="20"/>
      <c r="O17" s="20"/>
    </row>
    <row r="18" spans="2:15" ht="15">
      <c r="B18" s="14"/>
      <c r="C18" s="14"/>
      <c r="D18" s="19">
        <v>38054</v>
      </c>
      <c r="E18" s="14" t="s">
        <v>129</v>
      </c>
      <c r="F18" s="14"/>
      <c r="G18" s="21"/>
      <c r="H18" s="14"/>
      <c r="I18" s="14">
        <v>160</v>
      </c>
      <c r="J18" s="14"/>
      <c r="K18" s="20">
        <v>58</v>
      </c>
      <c r="L18" s="20"/>
      <c r="M18" s="20"/>
      <c r="N18" s="20"/>
      <c r="O18" s="20"/>
    </row>
    <row r="19" spans="2:15" ht="15">
      <c r="B19" s="14"/>
      <c r="C19" s="14"/>
      <c r="D19" s="25">
        <v>38054</v>
      </c>
      <c r="E19" s="23" t="s">
        <v>132</v>
      </c>
      <c r="F19" s="23"/>
      <c r="G19" s="26"/>
      <c r="H19" s="23"/>
      <c r="I19" s="23">
        <v>160</v>
      </c>
      <c r="J19" s="14"/>
      <c r="K19" s="20"/>
      <c r="L19" s="20"/>
      <c r="M19" s="20"/>
      <c r="N19" s="20"/>
      <c r="O19" s="20"/>
    </row>
    <row r="20" spans="2:15" ht="15">
      <c r="B20" s="14" t="s">
        <v>128</v>
      </c>
      <c r="C20" s="14"/>
      <c r="D20" s="19">
        <v>38036</v>
      </c>
      <c r="E20" s="14" t="s">
        <v>89</v>
      </c>
      <c r="F20" s="14"/>
      <c r="G20" s="21"/>
      <c r="H20" s="14"/>
      <c r="I20" s="14">
        <v>161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19">
        <v>38056</v>
      </c>
      <c r="E21" s="14" t="s">
        <v>144</v>
      </c>
      <c r="F21" s="14"/>
      <c r="G21" s="21"/>
      <c r="H21" s="14"/>
      <c r="I21" s="14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4</v>
      </c>
      <c r="D42" t="s">
        <v>17</v>
      </c>
      <c r="E42">
        <f>COUNTA(E12:E41)</f>
        <v>10</v>
      </c>
      <c r="H42">
        <v>160</v>
      </c>
      <c r="I42">
        <f>COUNTIF($I$12:$I$41,160)</f>
        <v>5</v>
      </c>
      <c r="J42">
        <f>COUNTA(J12:J40)</f>
        <v>1</v>
      </c>
    </row>
    <row r="43" spans="8:9" ht="12.75"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51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7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38089</v>
      </c>
      <c r="E12" s="23" t="s">
        <v>253</v>
      </c>
      <c r="F12" s="23"/>
      <c r="G12" s="68"/>
      <c r="H12" s="23"/>
      <c r="I12" s="23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38077</v>
      </c>
      <c r="E13" s="23" t="s">
        <v>139</v>
      </c>
      <c r="F13" s="23"/>
      <c r="G13" s="68"/>
      <c r="H13" s="23"/>
      <c r="I13" s="23">
        <v>162</v>
      </c>
      <c r="J13" s="14"/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19">
        <v>38089</v>
      </c>
      <c r="E14" s="23" t="s">
        <v>255</v>
      </c>
      <c r="F14" s="23"/>
      <c r="G14" s="68"/>
      <c r="H14" s="23"/>
      <c r="I14" s="23">
        <v>162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38091</v>
      </c>
      <c r="E15" s="23" t="s">
        <v>266</v>
      </c>
      <c r="F15" s="23"/>
      <c r="G15" s="68"/>
      <c r="H15" s="23"/>
      <c r="I15" s="23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38068</v>
      </c>
      <c r="E16" s="23" t="s">
        <v>156</v>
      </c>
      <c r="F16" s="23"/>
      <c r="G16" s="68"/>
      <c r="H16" s="23"/>
      <c r="I16" s="23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38075</v>
      </c>
      <c r="E17" s="23" t="s">
        <v>174</v>
      </c>
      <c r="F17" s="23"/>
      <c r="G17" s="26"/>
      <c r="H17" s="62"/>
      <c r="I17" s="23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38040</v>
      </c>
      <c r="E18" s="23" t="s">
        <v>96</v>
      </c>
      <c r="F18" s="23"/>
      <c r="G18" s="26"/>
      <c r="H18" s="62"/>
      <c r="I18" s="23">
        <v>168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38084</v>
      </c>
      <c r="E19" s="23" t="s">
        <v>233</v>
      </c>
      <c r="F19" s="23"/>
      <c r="G19" s="26"/>
      <c r="H19" s="23"/>
      <c r="I19" s="23">
        <v>162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38036</v>
      </c>
      <c r="E20" s="23" t="s">
        <v>93</v>
      </c>
      <c r="F20" s="23"/>
      <c r="G20" s="26"/>
      <c r="H20" s="23"/>
      <c r="I20" s="23">
        <v>160</v>
      </c>
      <c r="J20" s="14"/>
      <c r="K20" s="20"/>
      <c r="L20" s="18"/>
      <c r="M20" s="18"/>
      <c r="N20" s="18"/>
      <c r="O20" s="18"/>
    </row>
    <row r="21" spans="2:15" ht="15">
      <c r="B21" s="14"/>
      <c r="C21" s="14"/>
      <c r="D21" s="25">
        <v>38068</v>
      </c>
      <c r="E21" s="23" t="s">
        <v>154</v>
      </c>
      <c r="F21" s="23"/>
      <c r="G21" s="26"/>
      <c r="H21" s="23"/>
      <c r="I21" s="23">
        <v>160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38089</v>
      </c>
      <c r="E22" s="23" t="s">
        <v>257</v>
      </c>
      <c r="F22" s="23"/>
      <c r="G22" s="26"/>
      <c r="H22" s="23"/>
      <c r="I22" s="23">
        <v>168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38089</v>
      </c>
      <c r="E23" s="23" t="s">
        <v>258</v>
      </c>
      <c r="F23" s="23"/>
      <c r="G23" s="26"/>
      <c r="H23" s="23"/>
      <c r="I23" s="23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>
        <v>38085</v>
      </c>
      <c r="E24" s="23" t="s">
        <v>238</v>
      </c>
      <c r="F24" s="23"/>
      <c r="G24" s="26"/>
      <c r="H24" s="23"/>
      <c r="I24" s="23">
        <v>162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55">
        <v>38078</v>
      </c>
      <c r="E25" s="23" t="s">
        <v>121</v>
      </c>
      <c r="F25" s="23"/>
      <c r="G25" s="26"/>
      <c r="H25" s="63"/>
      <c r="I25" s="23">
        <v>161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>
        <v>38089</v>
      </c>
      <c r="E26" s="23" t="s">
        <v>256</v>
      </c>
      <c r="F26" s="23"/>
      <c r="G26" s="26"/>
      <c r="H26" s="23"/>
      <c r="I26" s="23">
        <v>160</v>
      </c>
      <c r="J26" s="14" t="s">
        <v>125</v>
      </c>
      <c r="K26" s="20"/>
      <c r="L26" s="20"/>
      <c r="M26" s="20"/>
      <c r="N26" s="20"/>
      <c r="O26" s="20"/>
    </row>
    <row r="27" spans="2:15" ht="15">
      <c r="B27" s="14"/>
      <c r="C27" s="14"/>
      <c r="D27" s="19">
        <v>38454</v>
      </c>
      <c r="E27" s="14" t="s">
        <v>332</v>
      </c>
      <c r="F27" s="14"/>
      <c r="G27" s="21" t="s">
        <v>333</v>
      </c>
      <c r="H27" s="14"/>
      <c r="I27" s="14">
        <v>160</v>
      </c>
      <c r="J27" s="14" t="s">
        <v>125</v>
      </c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16</v>
      </c>
      <c r="H42">
        <v>160</v>
      </c>
      <c r="I42">
        <f>COUNTIF($I$12:$I$41,160)</f>
        <v>7</v>
      </c>
      <c r="J42">
        <f>COUNTA(J12:J40)</f>
        <v>2</v>
      </c>
    </row>
    <row r="43" spans="5:9" ht="12.75">
      <c r="E43">
        <f>COUNTBLANK(E11:E33)</f>
        <v>6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2</v>
      </c>
    </row>
  </sheetData>
  <hyperlinks>
    <hyperlink ref="G27" r:id="rId1" display="wandrews@vcu.edu"/>
  </hyperlinks>
  <printOptions/>
  <pageMargins left="0.49" right="0.5" top="0.32" bottom="0.31" header="0.25" footer="0.38"/>
  <pageSetup orientation="landscape" r:id="rId3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52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11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38077</v>
      </c>
      <c r="E12" s="23" t="s">
        <v>180</v>
      </c>
      <c r="F12" s="23"/>
      <c r="G12" s="26"/>
      <c r="H12" s="23"/>
      <c r="I12" s="23">
        <v>162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19" t="s">
        <v>260</v>
      </c>
      <c r="E13" s="23" t="s">
        <v>237</v>
      </c>
      <c r="F13" s="23"/>
      <c r="G13" s="26"/>
      <c r="H13" s="23"/>
      <c r="I13" s="23">
        <v>160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38068</v>
      </c>
      <c r="E14" s="23" t="s">
        <v>160</v>
      </c>
      <c r="F14" s="23"/>
      <c r="G14" s="26"/>
      <c r="H14" s="23"/>
      <c r="I14" s="23">
        <v>161</v>
      </c>
      <c r="J14" s="23"/>
      <c r="K14" s="20"/>
      <c r="L14" s="18"/>
      <c r="M14" s="18"/>
      <c r="N14" s="18"/>
      <c r="O14" s="18"/>
    </row>
    <row r="15" spans="2:15" ht="15">
      <c r="B15" s="14"/>
      <c r="C15" s="14"/>
      <c r="D15" s="19">
        <v>38091</v>
      </c>
      <c r="E15" s="23" t="s">
        <v>266</v>
      </c>
      <c r="F15" s="23"/>
      <c r="G15" s="26"/>
      <c r="H15" s="23"/>
      <c r="I15" s="23">
        <v>162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19">
        <v>38084</v>
      </c>
      <c r="E16" s="23" t="s">
        <v>234</v>
      </c>
      <c r="F16" s="23"/>
      <c r="G16" s="26"/>
      <c r="H16" s="23"/>
      <c r="I16" s="23">
        <v>160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 t="s">
        <v>284</v>
      </c>
      <c r="D17" s="25">
        <v>38082</v>
      </c>
      <c r="E17" s="23" t="s">
        <v>100</v>
      </c>
      <c r="F17" s="23"/>
      <c r="G17" s="26"/>
      <c r="H17" s="23"/>
      <c r="I17" s="23">
        <v>160</v>
      </c>
      <c r="J17" s="23"/>
      <c r="K17" s="20"/>
      <c r="L17" s="20"/>
      <c r="M17" s="20"/>
      <c r="N17" s="20"/>
      <c r="O17" s="20"/>
    </row>
    <row r="18" spans="2:15" ht="15">
      <c r="B18" s="14"/>
      <c r="C18" s="14" t="s">
        <v>284</v>
      </c>
      <c r="D18" s="19">
        <v>38089</v>
      </c>
      <c r="E18" s="23" t="s">
        <v>258</v>
      </c>
      <c r="F18" s="23"/>
      <c r="G18" s="26"/>
      <c r="H18" s="23"/>
      <c r="I18" s="23">
        <v>161</v>
      </c>
      <c r="J18" s="23"/>
      <c r="K18" s="20"/>
      <c r="L18" s="20"/>
      <c r="M18" s="20"/>
      <c r="N18" s="20"/>
      <c r="O18" s="20"/>
    </row>
    <row r="19" spans="2:15" ht="15">
      <c r="B19" s="14"/>
      <c r="C19" s="14"/>
      <c r="D19" s="19">
        <v>38085</v>
      </c>
      <c r="E19" s="23" t="s">
        <v>242</v>
      </c>
      <c r="F19" s="23"/>
      <c r="G19" s="26"/>
      <c r="H19" s="62"/>
      <c r="I19" s="23">
        <v>160</v>
      </c>
      <c r="J19" s="23"/>
      <c r="K19" s="20"/>
      <c r="L19" s="20"/>
      <c r="M19" s="20"/>
      <c r="N19" s="20"/>
      <c r="O19" s="20"/>
    </row>
    <row r="20" spans="2:15" ht="15">
      <c r="B20" s="14"/>
      <c r="C20" s="14"/>
      <c r="D20" s="19">
        <v>38077</v>
      </c>
      <c r="E20" s="23" t="s">
        <v>193</v>
      </c>
      <c r="F20" s="23"/>
      <c r="G20" s="26"/>
      <c r="H20" s="23"/>
      <c r="I20" s="23">
        <v>168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19" t="s">
        <v>122</v>
      </c>
      <c r="E21" s="14" t="s">
        <v>302</v>
      </c>
      <c r="F21" s="14"/>
      <c r="G21" s="21"/>
      <c r="H21" s="14"/>
      <c r="I21" s="14">
        <v>168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 t="s">
        <v>122</v>
      </c>
      <c r="E22" s="14" t="s">
        <v>301</v>
      </c>
      <c r="F22" s="14"/>
      <c r="G22" s="14"/>
      <c r="H22" s="14"/>
      <c r="I22" s="14">
        <v>168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11</v>
      </c>
      <c r="H42">
        <v>160</v>
      </c>
      <c r="I42">
        <f>COUNTIF($I$12:$I$41,160)</f>
        <v>4</v>
      </c>
      <c r="J42">
        <f>COUNTA(J12:J40)</f>
        <v>2</v>
      </c>
    </row>
    <row r="43" spans="5:9" ht="12.75">
      <c r="E43">
        <f>COUNTBLANK(E11:E33)</f>
        <v>11</v>
      </c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3</v>
      </c>
    </row>
  </sheetData>
  <printOptions/>
  <pageMargins left="0.49" right="0.5" top="0.32" bottom="0.31" header="0.25" footer="0.38"/>
  <pageSetup orientation="landscape" r:id="rId4"/>
  <headerFooter alignWithMargins="0">
    <oddFooter>&amp;C&amp;A</oddFooter>
  </headerFooter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53</v>
      </c>
    </row>
    <row r="7" ht="15.75">
      <c r="D7" s="3" t="s">
        <v>0</v>
      </c>
    </row>
    <row r="8" ht="6.75" customHeight="1"/>
    <row r="9" spans="2:15" ht="18.75">
      <c r="B9" s="4">
        <f>COUNTA(B12:B40)</f>
        <v>4</v>
      </c>
      <c r="C9" s="4"/>
      <c r="D9" s="5"/>
      <c r="E9" s="6">
        <f>22-COUNTA(E12:E40)+B9</f>
        <v>11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19">
        <v>38054</v>
      </c>
      <c r="E12" s="23" t="s">
        <v>139</v>
      </c>
      <c r="F12" s="23"/>
      <c r="G12" s="26"/>
      <c r="H12" s="23"/>
      <c r="I12" s="23">
        <v>161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25">
        <v>38091</v>
      </c>
      <c r="E13" s="23" t="s">
        <v>152</v>
      </c>
      <c r="F13" s="23"/>
      <c r="G13" s="26"/>
      <c r="H13" s="23"/>
      <c r="I13" s="23">
        <v>161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25">
        <v>38068</v>
      </c>
      <c r="E14" s="23" t="s">
        <v>153</v>
      </c>
      <c r="F14" s="23"/>
      <c r="G14" s="26"/>
      <c r="H14" s="23"/>
      <c r="I14" s="23">
        <v>162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19">
        <v>38092</v>
      </c>
      <c r="E15" s="23" t="s">
        <v>277</v>
      </c>
      <c r="F15" s="23"/>
      <c r="G15" s="26"/>
      <c r="H15" s="23"/>
      <c r="I15" s="23">
        <v>161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19">
        <v>38092</v>
      </c>
      <c r="E16" s="23" t="s">
        <v>279</v>
      </c>
      <c r="F16" s="23"/>
      <c r="G16" s="26"/>
      <c r="H16" s="23"/>
      <c r="I16" s="23">
        <v>161</v>
      </c>
      <c r="J16" s="23"/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55">
        <v>38091</v>
      </c>
      <c r="E17" s="23" t="s">
        <v>259</v>
      </c>
      <c r="F17" s="23"/>
      <c r="G17" s="26"/>
      <c r="H17" s="63"/>
      <c r="I17" s="23">
        <v>160</v>
      </c>
      <c r="J17" s="23"/>
      <c r="K17" s="20"/>
      <c r="L17" s="20"/>
      <c r="M17" s="20"/>
      <c r="N17" s="20"/>
      <c r="O17" s="20"/>
    </row>
    <row r="18" spans="2:15" ht="15">
      <c r="B18" s="14"/>
      <c r="C18" s="14"/>
      <c r="D18" s="25">
        <v>38054</v>
      </c>
      <c r="E18" s="23" t="s">
        <v>135</v>
      </c>
      <c r="F18" s="23"/>
      <c r="G18" s="26"/>
      <c r="H18" s="23"/>
      <c r="I18" s="23">
        <v>161</v>
      </c>
      <c r="J18" s="23"/>
      <c r="K18" s="20"/>
      <c r="L18" s="18"/>
      <c r="M18" s="18"/>
      <c r="N18" s="18"/>
      <c r="O18" s="18"/>
    </row>
    <row r="19" spans="2:15" ht="15">
      <c r="B19" s="14"/>
      <c r="C19" s="14"/>
      <c r="D19" s="19">
        <v>38091</v>
      </c>
      <c r="E19" s="23" t="s">
        <v>244</v>
      </c>
      <c r="F19" s="23"/>
      <c r="G19" s="26"/>
      <c r="H19" s="23"/>
      <c r="I19" s="23">
        <v>160</v>
      </c>
      <c r="J19" s="23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55">
        <v>38068</v>
      </c>
      <c r="E20" s="23" t="s">
        <v>140</v>
      </c>
      <c r="F20" s="23"/>
      <c r="G20" s="26"/>
      <c r="H20" s="63"/>
      <c r="I20" s="23">
        <v>161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19">
        <v>38092</v>
      </c>
      <c r="E21" s="23" t="s">
        <v>173</v>
      </c>
      <c r="F21" s="23"/>
      <c r="G21" s="26"/>
      <c r="H21" s="23"/>
      <c r="I21" s="23">
        <v>162</v>
      </c>
      <c r="J21" s="23"/>
      <c r="K21" s="20"/>
      <c r="L21" s="20"/>
      <c r="M21" s="20"/>
      <c r="N21" s="20"/>
      <c r="O21" s="20"/>
    </row>
    <row r="22" spans="2:15" ht="15">
      <c r="B22" s="14"/>
      <c r="C22" s="14"/>
      <c r="D22" s="19">
        <v>38054</v>
      </c>
      <c r="E22" s="23" t="s">
        <v>137</v>
      </c>
      <c r="F22" s="23"/>
      <c r="G22" s="26"/>
      <c r="H22" s="23"/>
      <c r="I22" s="23">
        <v>160</v>
      </c>
      <c r="J22" s="23"/>
      <c r="K22" s="20"/>
      <c r="L22" s="20"/>
      <c r="M22" s="20"/>
      <c r="N22" s="20"/>
      <c r="O22" s="20"/>
    </row>
    <row r="23" spans="2:15" ht="15">
      <c r="B23" s="14" t="s">
        <v>128</v>
      </c>
      <c r="C23" s="14"/>
      <c r="D23" s="19">
        <v>38089</v>
      </c>
      <c r="E23" s="23" t="s">
        <v>146</v>
      </c>
      <c r="F23" s="23"/>
      <c r="G23" s="26"/>
      <c r="H23" s="23"/>
      <c r="I23" s="23">
        <v>162</v>
      </c>
      <c r="J23" s="23"/>
      <c r="K23" s="20"/>
      <c r="L23" s="20"/>
      <c r="M23" s="20"/>
      <c r="N23" s="20"/>
      <c r="O23" s="20"/>
    </row>
    <row r="24" spans="2:15" ht="15">
      <c r="B24" s="14" t="s">
        <v>128</v>
      </c>
      <c r="C24" s="14"/>
      <c r="D24" s="19">
        <v>38092</v>
      </c>
      <c r="E24" s="23" t="s">
        <v>227</v>
      </c>
      <c r="F24" s="23"/>
      <c r="G24" s="26"/>
      <c r="H24" s="23"/>
      <c r="I24" s="23">
        <v>160</v>
      </c>
      <c r="J24" s="23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19" t="s">
        <v>122</v>
      </c>
      <c r="E25" s="14" t="s">
        <v>303</v>
      </c>
      <c r="F25" s="14"/>
      <c r="G25" s="21"/>
      <c r="H25" s="14"/>
      <c r="I25" s="14">
        <v>161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 t="s">
        <v>122</v>
      </c>
      <c r="E26" s="14" t="s">
        <v>304</v>
      </c>
      <c r="F26" s="14"/>
      <c r="G26" s="21"/>
      <c r="H26" s="14"/>
      <c r="I26" s="14">
        <v>162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4</v>
      </c>
      <c r="D42" t="s">
        <v>17</v>
      </c>
      <c r="E42">
        <f>COUNTA(E12:E41)</f>
        <v>15</v>
      </c>
      <c r="H42">
        <v>160</v>
      </c>
      <c r="I42">
        <f>COUNTIF($I$12:$I$41,160)</f>
        <v>4</v>
      </c>
      <c r="J42">
        <f>COUNTA(J12:J40)</f>
        <v>2</v>
      </c>
    </row>
    <row r="43" spans="5:9" ht="12.75">
      <c r="E43">
        <f>COUNTBLANK(E11:E33)</f>
        <v>7</v>
      </c>
      <c r="H43">
        <v>161</v>
      </c>
      <c r="I43">
        <f>COUNTIF($I$12:$I$41,161)</f>
        <v>7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54</v>
      </c>
    </row>
    <row r="7" ht="15.75">
      <c r="D7" s="3" t="s">
        <v>0</v>
      </c>
    </row>
    <row r="8" ht="6.75" customHeight="1"/>
    <row r="9" spans="2:15" ht="18.75">
      <c r="B9" s="4">
        <f>COUNTA(B12:B40)</f>
        <v>6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25">
        <v>38078</v>
      </c>
      <c r="E12" s="23" t="s">
        <v>197</v>
      </c>
      <c r="F12" s="23"/>
      <c r="G12" s="26"/>
      <c r="H12" s="23"/>
      <c r="I12" s="23">
        <v>166</v>
      </c>
      <c r="J12" s="23"/>
      <c r="K12" s="20"/>
      <c r="L12" s="20"/>
      <c r="M12" s="20"/>
      <c r="N12" s="20"/>
      <c r="O12" s="20"/>
    </row>
    <row r="13" spans="2:15" ht="15">
      <c r="B13" s="14" t="s">
        <v>128</v>
      </c>
      <c r="C13" s="14"/>
      <c r="D13" s="25">
        <v>38082</v>
      </c>
      <c r="E13" s="23" t="s">
        <v>214</v>
      </c>
      <c r="F13" s="23"/>
      <c r="G13" s="26"/>
      <c r="H13" s="23"/>
      <c r="I13" s="23">
        <v>160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25">
        <v>38091</v>
      </c>
      <c r="E14" s="23" t="s">
        <v>153</v>
      </c>
      <c r="F14" s="23"/>
      <c r="G14" s="26"/>
      <c r="H14" s="23"/>
      <c r="I14" s="23">
        <v>161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25">
        <v>38092</v>
      </c>
      <c r="E15" s="23" t="s">
        <v>277</v>
      </c>
      <c r="F15" s="23"/>
      <c r="G15" s="26"/>
      <c r="H15" s="23"/>
      <c r="I15" s="23">
        <v>162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25">
        <v>38092</v>
      </c>
      <c r="E16" s="23" t="s">
        <v>296</v>
      </c>
      <c r="F16" s="23"/>
      <c r="G16" s="26"/>
      <c r="H16" s="23"/>
      <c r="I16" s="23">
        <v>161</v>
      </c>
      <c r="J16" s="23"/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25">
        <v>38091</v>
      </c>
      <c r="E17" s="23" t="s">
        <v>264</v>
      </c>
      <c r="F17" s="23"/>
      <c r="G17" s="26"/>
      <c r="H17" s="23"/>
      <c r="I17" s="23">
        <v>161</v>
      </c>
      <c r="J17" s="23"/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25">
        <v>38085</v>
      </c>
      <c r="E18" s="23" t="s">
        <v>243</v>
      </c>
      <c r="F18" s="23"/>
      <c r="G18" s="26"/>
      <c r="H18" s="23"/>
      <c r="I18" s="23">
        <v>162</v>
      </c>
      <c r="J18" s="23"/>
      <c r="K18" s="20"/>
      <c r="L18" s="20"/>
      <c r="M18" s="20"/>
      <c r="N18" s="20"/>
      <c r="O18" s="20"/>
    </row>
    <row r="19" spans="2:15" ht="15">
      <c r="B19" s="14"/>
      <c r="C19" s="14"/>
      <c r="D19" s="25">
        <v>38091</v>
      </c>
      <c r="E19" s="23" t="s">
        <v>265</v>
      </c>
      <c r="F19" s="23"/>
      <c r="G19" s="26"/>
      <c r="H19" s="23"/>
      <c r="I19" s="23">
        <v>161</v>
      </c>
      <c r="J19" s="23"/>
      <c r="K19" s="20"/>
      <c r="L19" s="20"/>
      <c r="M19" s="20"/>
      <c r="N19" s="20"/>
      <c r="O19" s="20"/>
    </row>
    <row r="20" spans="2:15" ht="15">
      <c r="B20" s="14" t="s">
        <v>128</v>
      </c>
      <c r="C20" s="14"/>
      <c r="D20" s="25">
        <v>38085</v>
      </c>
      <c r="E20" s="23" t="s">
        <v>245</v>
      </c>
      <c r="F20" s="23"/>
      <c r="G20" s="26"/>
      <c r="H20" s="23"/>
      <c r="I20" s="23">
        <v>161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25">
        <v>38075</v>
      </c>
      <c r="E21" s="23" t="s">
        <v>168</v>
      </c>
      <c r="F21" s="23"/>
      <c r="G21" s="26"/>
      <c r="H21" s="23"/>
      <c r="I21" s="23">
        <v>166</v>
      </c>
      <c r="J21" s="23"/>
      <c r="K21" s="20"/>
      <c r="L21" s="18"/>
      <c r="M21" s="18"/>
      <c r="N21" s="18"/>
      <c r="O21" s="18"/>
    </row>
    <row r="22" spans="2:15" ht="15">
      <c r="B22" s="14"/>
      <c r="C22" s="14"/>
      <c r="D22" s="25">
        <v>38091</v>
      </c>
      <c r="E22" s="23" t="s">
        <v>25</v>
      </c>
      <c r="F22" s="23"/>
      <c r="G22" s="26"/>
      <c r="H22" s="23"/>
      <c r="I22" s="23">
        <v>168</v>
      </c>
      <c r="J22" s="23" t="s">
        <v>125</v>
      </c>
      <c r="K22" s="20"/>
      <c r="L22" s="20"/>
      <c r="M22" s="20"/>
      <c r="N22" s="20"/>
      <c r="O22" s="20"/>
    </row>
    <row r="23" spans="2:15" ht="15">
      <c r="B23" s="14"/>
      <c r="C23" s="14"/>
      <c r="D23" s="25">
        <v>38089</v>
      </c>
      <c r="E23" s="23" t="s">
        <v>134</v>
      </c>
      <c r="F23" s="23"/>
      <c r="G23" s="26"/>
      <c r="H23" s="23"/>
      <c r="I23" s="23">
        <v>160</v>
      </c>
      <c r="J23" s="23" t="s">
        <v>125</v>
      </c>
      <c r="K23" s="20"/>
      <c r="L23" s="20"/>
      <c r="M23" s="20"/>
      <c r="N23" s="20"/>
      <c r="O23" s="20"/>
    </row>
    <row r="24" spans="2:15" ht="15">
      <c r="B24" s="14" t="s">
        <v>128</v>
      </c>
      <c r="C24" s="14"/>
      <c r="D24" s="25">
        <v>38092</v>
      </c>
      <c r="E24" s="23" t="s">
        <v>227</v>
      </c>
      <c r="F24" s="23"/>
      <c r="G24" s="26"/>
      <c r="H24" s="23"/>
      <c r="I24" s="23">
        <v>161</v>
      </c>
      <c r="J24" s="23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25"/>
      <c r="E25" s="23"/>
      <c r="F25" s="23"/>
      <c r="G25" s="26"/>
      <c r="H25" s="23"/>
      <c r="I25" s="23"/>
      <c r="J25" s="23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6</v>
      </c>
      <c r="D42" t="s">
        <v>17</v>
      </c>
      <c r="E42">
        <f>COUNTA(E12:E41)</f>
        <v>13</v>
      </c>
      <c r="H42">
        <v>160</v>
      </c>
      <c r="I42">
        <f>COUNTIF($I$12:$I$41,160)</f>
        <v>2</v>
      </c>
      <c r="J42">
        <f>COUNTA(J12:J40)</f>
        <v>3</v>
      </c>
    </row>
    <row r="43" spans="5:9" ht="12.75">
      <c r="E43">
        <f>COUNTBLANK(E11:E33)</f>
        <v>9</v>
      </c>
      <c r="H43">
        <v>161</v>
      </c>
      <c r="I43">
        <f>COUNTIF($I$12:$I$41,161)</f>
        <v>6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2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55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19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38033</v>
      </c>
      <c r="E12" s="23" t="s">
        <v>76</v>
      </c>
      <c r="F12" s="23"/>
      <c r="G12" s="26"/>
      <c r="H12" s="23"/>
      <c r="I12" s="23">
        <v>162</v>
      </c>
      <c r="J12" s="23"/>
      <c r="K12" s="20"/>
      <c r="L12" s="20"/>
      <c r="M12" s="20"/>
      <c r="N12" s="20"/>
      <c r="O12" s="20"/>
    </row>
    <row r="13" spans="2:15" ht="15">
      <c r="B13" s="14" t="s">
        <v>128</v>
      </c>
      <c r="C13" s="14"/>
      <c r="D13" s="19">
        <v>38091</v>
      </c>
      <c r="E13" s="23" t="s">
        <v>270</v>
      </c>
      <c r="F13" s="23"/>
      <c r="G13" s="26"/>
      <c r="H13" s="23"/>
      <c r="I13" s="23">
        <v>160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38068</v>
      </c>
      <c r="E14" s="23" t="s">
        <v>156</v>
      </c>
      <c r="F14" s="23"/>
      <c r="G14" s="26"/>
      <c r="H14" s="23"/>
      <c r="I14" s="23">
        <v>161</v>
      </c>
      <c r="J14" s="23"/>
      <c r="K14" s="20"/>
      <c r="L14" s="18"/>
      <c r="M14" s="18"/>
      <c r="N14" s="18"/>
      <c r="O14" s="18"/>
    </row>
    <row r="15" spans="2:15" ht="15">
      <c r="B15" s="14" t="s">
        <v>128</v>
      </c>
      <c r="C15" s="14"/>
      <c r="D15" s="19">
        <v>38075</v>
      </c>
      <c r="E15" s="23" t="s">
        <v>179</v>
      </c>
      <c r="F15" s="23"/>
      <c r="G15" s="26"/>
      <c r="H15" s="23"/>
      <c r="I15" s="23">
        <v>161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19">
        <v>38091</v>
      </c>
      <c r="E16" s="23" t="s">
        <v>308</v>
      </c>
      <c r="F16" s="23"/>
      <c r="G16" s="26"/>
      <c r="H16" s="23"/>
      <c r="I16" s="23">
        <v>161</v>
      </c>
      <c r="J16" s="23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5</v>
      </c>
      <c r="H42">
        <v>160</v>
      </c>
      <c r="I42">
        <f>COUNTIF($I$12:$I$41,160)</f>
        <v>1</v>
      </c>
      <c r="J42">
        <f>COUNTA(J12:J40)</f>
        <v>1</v>
      </c>
    </row>
    <row r="43" spans="5:9" ht="12.75">
      <c r="E43">
        <f>COUNTBLANK(E11:E33)</f>
        <v>17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56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38047</v>
      </c>
      <c r="E12" s="27" t="s">
        <v>104</v>
      </c>
      <c r="F12" s="23"/>
      <c r="G12" s="26"/>
      <c r="H12" s="23"/>
      <c r="I12" s="23">
        <v>166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19">
        <v>38056</v>
      </c>
      <c r="E13" s="23" t="s">
        <v>145</v>
      </c>
      <c r="F13" s="23"/>
      <c r="G13" s="26"/>
      <c r="H13" s="23"/>
      <c r="I13" s="23">
        <v>160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25">
        <v>38078</v>
      </c>
      <c r="E14" s="23" t="s">
        <v>207</v>
      </c>
      <c r="F14" s="23"/>
      <c r="G14" s="26"/>
      <c r="H14" s="23"/>
      <c r="I14" s="23">
        <v>162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19">
        <v>38084</v>
      </c>
      <c r="E15" s="23" t="s">
        <v>228</v>
      </c>
      <c r="F15" s="23"/>
      <c r="G15" s="26"/>
      <c r="H15" s="23"/>
      <c r="I15" s="23">
        <v>161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55">
        <v>38091</v>
      </c>
      <c r="E16" s="23" t="s">
        <v>88</v>
      </c>
      <c r="F16" s="23"/>
      <c r="G16" s="26"/>
      <c r="H16" s="63"/>
      <c r="I16" s="23">
        <v>160</v>
      </c>
      <c r="J16" s="23"/>
      <c r="K16" s="20"/>
      <c r="L16" s="20"/>
      <c r="M16" s="20"/>
      <c r="N16" s="20"/>
      <c r="O16" s="20"/>
    </row>
    <row r="17" spans="2:15" ht="15">
      <c r="B17" s="14"/>
      <c r="C17" s="14"/>
      <c r="D17" s="19">
        <v>38077</v>
      </c>
      <c r="E17" s="23" t="s">
        <v>190</v>
      </c>
      <c r="F17" s="23"/>
      <c r="G17" s="26"/>
      <c r="H17" s="23"/>
      <c r="I17" s="23">
        <v>160</v>
      </c>
      <c r="J17" s="23"/>
      <c r="K17" s="20"/>
      <c r="L17" s="18"/>
      <c r="M17" s="18"/>
      <c r="N17" s="18"/>
      <c r="O17" s="18"/>
    </row>
    <row r="18" spans="2:15" ht="15">
      <c r="B18" s="14" t="s">
        <v>128</v>
      </c>
      <c r="C18" s="14"/>
      <c r="D18" s="19">
        <v>38077</v>
      </c>
      <c r="E18" s="23" t="s">
        <v>191</v>
      </c>
      <c r="F18" s="23"/>
      <c r="G18" s="26"/>
      <c r="H18" s="23"/>
      <c r="I18" s="23">
        <v>160</v>
      </c>
      <c r="J18" s="23"/>
      <c r="K18" s="20"/>
      <c r="L18" s="20"/>
      <c r="M18" s="20"/>
      <c r="N18" s="20"/>
      <c r="O18" s="20"/>
    </row>
    <row r="19" spans="2:15" ht="15">
      <c r="B19" s="14"/>
      <c r="C19" s="14"/>
      <c r="D19" s="25">
        <v>38091</v>
      </c>
      <c r="E19" s="27" t="s">
        <v>273</v>
      </c>
      <c r="F19" s="23"/>
      <c r="G19" s="26"/>
      <c r="H19" s="23"/>
      <c r="I19" s="23">
        <v>162</v>
      </c>
      <c r="J19" s="23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8</v>
      </c>
      <c r="H42">
        <v>160</v>
      </c>
      <c r="I42">
        <f>COUNTIF($I$12:$I$41,160)</f>
        <v>4</v>
      </c>
      <c r="J42">
        <f>COUNTA(J12:J40)</f>
        <v>0</v>
      </c>
    </row>
    <row r="43" spans="5:9" ht="12.75">
      <c r="E43">
        <f>COUNTBLANK(E11:E33)</f>
        <v>14</v>
      </c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57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13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38085</v>
      </c>
      <c r="E12" s="23" t="s">
        <v>177</v>
      </c>
      <c r="F12" s="23"/>
      <c r="G12" s="26"/>
      <c r="H12" s="23"/>
      <c r="I12" s="23">
        <v>168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25">
        <v>38077</v>
      </c>
      <c r="E13" s="23" t="s">
        <v>188</v>
      </c>
      <c r="F13" s="23"/>
      <c r="G13" s="26"/>
      <c r="H13" s="23"/>
      <c r="I13" s="23">
        <v>166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25">
        <v>38047</v>
      </c>
      <c r="E14" s="27" t="s">
        <v>104</v>
      </c>
      <c r="F14" s="23"/>
      <c r="G14" s="26"/>
      <c r="H14" s="23"/>
      <c r="I14" s="23">
        <v>168</v>
      </c>
      <c r="J14" s="23" t="s">
        <v>125</v>
      </c>
      <c r="K14" s="20"/>
      <c r="L14" s="20"/>
      <c r="M14" s="20"/>
      <c r="N14" s="20"/>
      <c r="O14" s="20"/>
    </row>
    <row r="15" spans="2:15" ht="15">
      <c r="B15" s="14" t="s">
        <v>128</v>
      </c>
      <c r="C15" s="14"/>
      <c r="D15" s="19">
        <v>38056</v>
      </c>
      <c r="E15" s="23" t="s">
        <v>145</v>
      </c>
      <c r="F15" s="23"/>
      <c r="G15" s="26"/>
      <c r="H15" s="23"/>
      <c r="I15" s="23">
        <v>160</v>
      </c>
      <c r="J15" s="23"/>
      <c r="K15" s="20"/>
      <c r="L15" s="18"/>
      <c r="M15" s="18"/>
      <c r="N15" s="18"/>
      <c r="O15" s="18"/>
    </row>
    <row r="16" spans="2:15" ht="15">
      <c r="B16" s="14"/>
      <c r="C16" s="14"/>
      <c r="D16" s="19">
        <v>38077</v>
      </c>
      <c r="E16" s="23" t="s">
        <v>189</v>
      </c>
      <c r="F16" s="23"/>
      <c r="G16" s="26"/>
      <c r="H16" s="23"/>
      <c r="I16" s="23">
        <v>161</v>
      </c>
      <c r="J16" s="23"/>
      <c r="K16" s="20"/>
      <c r="L16" s="20"/>
      <c r="M16" s="20"/>
      <c r="N16" s="20"/>
      <c r="O16" s="20"/>
    </row>
    <row r="17" spans="2:15" ht="15">
      <c r="B17" s="14"/>
      <c r="C17" s="14"/>
      <c r="D17" s="19">
        <v>38089</v>
      </c>
      <c r="E17" s="23" t="s">
        <v>88</v>
      </c>
      <c r="F17" s="23"/>
      <c r="G17" s="26"/>
      <c r="H17" s="62"/>
      <c r="I17" s="23">
        <v>161</v>
      </c>
      <c r="J17" s="23"/>
      <c r="K17" s="20"/>
      <c r="L17" s="20"/>
      <c r="M17" s="20"/>
      <c r="N17" s="20"/>
      <c r="O17" s="20"/>
    </row>
    <row r="18" spans="2:15" ht="15">
      <c r="B18" s="14"/>
      <c r="C18" s="14"/>
      <c r="D18" s="55">
        <v>38091</v>
      </c>
      <c r="E18" s="23" t="s">
        <v>88</v>
      </c>
      <c r="F18" s="23"/>
      <c r="G18" s="26"/>
      <c r="H18" s="63"/>
      <c r="I18" s="23">
        <v>161</v>
      </c>
      <c r="J18" s="23"/>
      <c r="K18" s="20"/>
      <c r="L18" s="20"/>
      <c r="M18" s="20"/>
      <c r="N18" s="20"/>
      <c r="O18" s="20"/>
    </row>
    <row r="19" spans="2:15" ht="15">
      <c r="B19" s="14" t="s">
        <v>128</v>
      </c>
      <c r="C19" s="14"/>
      <c r="D19" s="19">
        <v>38077</v>
      </c>
      <c r="E19" s="23" t="s">
        <v>187</v>
      </c>
      <c r="F19" s="23"/>
      <c r="G19" s="26"/>
      <c r="H19" s="23"/>
      <c r="I19" s="23">
        <v>161</v>
      </c>
      <c r="J19" s="23"/>
      <c r="K19" s="20"/>
      <c r="L19" s="20"/>
      <c r="M19" s="20"/>
      <c r="N19" s="20"/>
      <c r="O19" s="20"/>
    </row>
    <row r="20" spans="2:15" ht="15">
      <c r="B20" s="14"/>
      <c r="C20" s="14"/>
      <c r="D20" s="19">
        <v>38082</v>
      </c>
      <c r="E20" s="23" t="s">
        <v>221</v>
      </c>
      <c r="F20" s="23"/>
      <c r="G20" s="26"/>
      <c r="H20" s="23"/>
      <c r="I20" s="23">
        <v>160</v>
      </c>
      <c r="J20" s="23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25">
        <v>38089</v>
      </c>
      <c r="E21" s="27" t="s">
        <v>254</v>
      </c>
      <c r="F21" s="23"/>
      <c r="G21" s="26"/>
      <c r="H21" s="23"/>
      <c r="I21" s="23">
        <v>161</v>
      </c>
      <c r="J21" s="23"/>
      <c r="K21" s="20"/>
      <c r="L21" s="20"/>
      <c r="M21" s="20"/>
      <c r="N21" s="20"/>
      <c r="O21" s="20"/>
    </row>
    <row r="22" spans="2:15" ht="15">
      <c r="B22" s="14"/>
      <c r="C22" s="14"/>
      <c r="D22" s="19">
        <v>38089</v>
      </c>
      <c r="E22" s="23" t="s">
        <v>146</v>
      </c>
      <c r="F22" s="23"/>
      <c r="G22" s="26"/>
      <c r="H22" s="23"/>
      <c r="I22" s="23">
        <v>168</v>
      </c>
      <c r="J22" s="23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11</v>
      </c>
      <c r="H42">
        <v>160</v>
      </c>
      <c r="I42">
        <f>COUNTIF($I$12:$I$41,160)</f>
        <v>2</v>
      </c>
      <c r="J42">
        <f>COUNTA(J12:J40)</f>
        <v>2</v>
      </c>
    </row>
    <row r="43" spans="5:9" ht="12.75">
      <c r="E43">
        <f>COUNTBLANK(E11:E33)</f>
        <v>11</v>
      </c>
      <c r="H43">
        <v>161</v>
      </c>
      <c r="I43">
        <f>COUNTIF($I$12:$I$41,161)</f>
        <v>5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3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58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 t="s">
        <v>280</v>
      </c>
      <c r="E12" s="27" t="s">
        <v>281</v>
      </c>
      <c r="F12" s="23"/>
      <c r="G12" s="26"/>
      <c r="H12" s="23"/>
      <c r="I12" s="23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38075</v>
      </c>
      <c r="E13" s="23" t="s">
        <v>176</v>
      </c>
      <c r="F13" s="23"/>
      <c r="G13" s="26"/>
      <c r="H13" s="23"/>
      <c r="I13" s="23">
        <v>168</v>
      </c>
      <c r="J13" s="14"/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19">
        <v>38085</v>
      </c>
      <c r="E14" s="23" t="s">
        <v>177</v>
      </c>
      <c r="F14" s="23"/>
      <c r="G14" s="26"/>
      <c r="H14" s="23"/>
      <c r="I14" s="23">
        <v>168</v>
      </c>
      <c r="J14" s="14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25">
        <v>38078</v>
      </c>
      <c r="E15" s="23" t="s">
        <v>185</v>
      </c>
      <c r="F15" s="23"/>
      <c r="G15" s="23"/>
      <c r="H15" s="63"/>
      <c r="I15" s="23">
        <v>168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25" t="s">
        <v>283</v>
      </c>
      <c r="E16" s="23" t="s">
        <v>282</v>
      </c>
      <c r="F16" s="23"/>
      <c r="G16" s="23"/>
      <c r="H16" s="63"/>
      <c r="I16" s="23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38082</v>
      </c>
      <c r="E17" s="23" t="s">
        <v>215</v>
      </c>
      <c r="F17" s="23"/>
      <c r="G17" s="26"/>
      <c r="H17" s="23"/>
      <c r="I17" s="23">
        <v>160</v>
      </c>
      <c r="J17" s="14"/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19">
        <v>38050</v>
      </c>
      <c r="E18" s="23" t="s">
        <v>108</v>
      </c>
      <c r="F18" s="23"/>
      <c r="G18" s="26"/>
      <c r="H18" s="23"/>
      <c r="I18" s="23">
        <v>161</v>
      </c>
      <c r="J18" s="14"/>
      <c r="K18" s="20"/>
      <c r="L18" s="18"/>
      <c r="M18" s="18"/>
      <c r="N18" s="18"/>
      <c r="O18" s="18"/>
    </row>
    <row r="19" spans="2:15" ht="15">
      <c r="B19" s="14"/>
      <c r="C19" s="14"/>
      <c r="D19" s="19">
        <v>38096</v>
      </c>
      <c r="E19" s="23" t="s">
        <v>298</v>
      </c>
      <c r="F19" s="23"/>
      <c r="G19" s="26"/>
      <c r="H19" s="23"/>
      <c r="I19" s="23">
        <v>168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38050</v>
      </c>
      <c r="E20" s="23" t="s">
        <v>119</v>
      </c>
      <c r="F20" s="23"/>
      <c r="G20" s="26"/>
      <c r="H20" s="23"/>
      <c r="I20" s="23">
        <v>162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9</v>
      </c>
      <c r="H42">
        <v>160</v>
      </c>
      <c r="I42">
        <f>COUNTIF($I$12:$I$41,160)</f>
        <v>3</v>
      </c>
      <c r="J42">
        <f>COUNTA(J12:J40)</f>
        <v>1</v>
      </c>
    </row>
    <row r="43" spans="5:9" ht="12.75">
      <c r="E43">
        <f>COUNTBLANK(E11:E33)</f>
        <v>13</v>
      </c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4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59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10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 t="s">
        <v>280</v>
      </c>
      <c r="E12" s="27" t="s">
        <v>281</v>
      </c>
      <c r="F12" s="23"/>
      <c r="G12" s="26"/>
      <c r="H12" s="23"/>
      <c r="I12" s="23">
        <v>161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55">
        <v>38085</v>
      </c>
      <c r="E13" s="23" t="s">
        <v>117</v>
      </c>
      <c r="F13" s="23"/>
      <c r="G13" s="26"/>
      <c r="H13" s="63"/>
      <c r="I13" s="23">
        <v>160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25" t="s">
        <v>283</v>
      </c>
      <c r="E14" s="23" t="s">
        <v>282</v>
      </c>
      <c r="F14" s="23"/>
      <c r="G14" s="23"/>
      <c r="H14" s="63"/>
      <c r="I14" s="23">
        <v>161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19" t="s">
        <v>293</v>
      </c>
      <c r="E15" s="23" t="s">
        <v>235</v>
      </c>
      <c r="F15" s="23"/>
      <c r="G15" s="26"/>
      <c r="H15" s="23"/>
      <c r="I15" s="23">
        <v>160</v>
      </c>
      <c r="J15" s="23"/>
      <c r="K15" s="20"/>
      <c r="L15" s="20"/>
      <c r="M15" s="20"/>
      <c r="N15" s="20"/>
      <c r="O15" s="20"/>
    </row>
    <row r="16" spans="2:15" ht="15">
      <c r="B16" s="14"/>
      <c r="C16" s="14"/>
      <c r="D16" s="19">
        <v>38092</v>
      </c>
      <c r="E16" s="23" t="s">
        <v>272</v>
      </c>
      <c r="F16" s="23"/>
      <c r="G16" s="26"/>
      <c r="H16" s="23"/>
      <c r="I16" s="23">
        <v>162</v>
      </c>
      <c r="J16" s="23"/>
      <c r="K16" s="20"/>
      <c r="L16" s="20"/>
      <c r="M16" s="20"/>
      <c r="N16" s="20"/>
      <c r="O16" s="20"/>
    </row>
    <row r="17" spans="2:15" ht="15">
      <c r="B17" s="14"/>
      <c r="C17" s="14"/>
      <c r="D17" s="19">
        <v>38084</v>
      </c>
      <c r="E17" s="23" t="s">
        <v>232</v>
      </c>
      <c r="F17" s="23"/>
      <c r="G17" s="26"/>
      <c r="H17" s="62"/>
      <c r="I17" s="23">
        <v>162</v>
      </c>
      <c r="J17" s="23"/>
      <c r="K17" s="20"/>
      <c r="L17" s="20"/>
      <c r="M17" s="20"/>
      <c r="N17" s="20"/>
      <c r="O17" s="20"/>
    </row>
    <row r="18" spans="2:15" ht="15">
      <c r="B18" s="14"/>
      <c r="C18" s="14"/>
      <c r="D18" s="19">
        <v>38068</v>
      </c>
      <c r="E18" s="23" t="s">
        <v>80</v>
      </c>
      <c r="F18" s="23"/>
      <c r="G18" s="26"/>
      <c r="H18" s="23"/>
      <c r="I18" s="23">
        <v>160</v>
      </c>
      <c r="J18" s="23"/>
      <c r="K18" s="20"/>
      <c r="L18" s="18"/>
      <c r="M18" s="18"/>
      <c r="N18" s="18"/>
      <c r="O18" s="18"/>
    </row>
    <row r="19" spans="2:15" ht="15">
      <c r="B19" s="14"/>
      <c r="C19" s="14"/>
      <c r="D19" s="55">
        <v>38068</v>
      </c>
      <c r="E19" s="23" t="s">
        <v>140</v>
      </c>
      <c r="F19" s="23"/>
      <c r="G19" s="26"/>
      <c r="H19" s="63"/>
      <c r="I19" s="23">
        <v>162</v>
      </c>
      <c r="J19" s="23"/>
      <c r="K19" s="20"/>
      <c r="L19" s="20"/>
      <c r="M19" s="20"/>
      <c r="N19" s="20"/>
      <c r="O19" s="20"/>
    </row>
    <row r="20" spans="2:15" ht="15">
      <c r="B20" s="14"/>
      <c r="C20" s="14"/>
      <c r="D20" s="19" t="s">
        <v>231</v>
      </c>
      <c r="E20" s="23" t="s">
        <v>72</v>
      </c>
      <c r="F20" s="23"/>
      <c r="G20" s="26"/>
      <c r="H20" s="23"/>
      <c r="I20" s="23">
        <v>168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25">
        <v>38085</v>
      </c>
      <c r="E21" s="27" t="s">
        <v>241</v>
      </c>
      <c r="F21" s="23"/>
      <c r="G21" s="26"/>
      <c r="H21" s="23"/>
      <c r="I21" s="23">
        <v>160</v>
      </c>
      <c r="J21" s="23"/>
      <c r="K21" s="20"/>
      <c r="L21" s="20"/>
      <c r="M21" s="20"/>
      <c r="N21" s="20"/>
      <c r="O21" s="20"/>
    </row>
    <row r="22" spans="2:15" ht="15">
      <c r="B22" s="14"/>
      <c r="C22" s="14"/>
      <c r="D22" s="19">
        <v>38092</v>
      </c>
      <c r="E22" s="23" t="s">
        <v>195</v>
      </c>
      <c r="F22" s="23"/>
      <c r="G22" s="26"/>
      <c r="H22" s="23"/>
      <c r="I22" s="23">
        <v>161</v>
      </c>
      <c r="J22" s="23"/>
      <c r="K22" s="20"/>
      <c r="L22" s="20"/>
      <c r="M22" s="20"/>
      <c r="N22" s="20"/>
      <c r="O22" s="20"/>
    </row>
    <row r="23" spans="2:15" ht="15">
      <c r="B23" s="14"/>
      <c r="C23" s="14"/>
      <c r="D23" s="25">
        <v>38078</v>
      </c>
      <c r="E23" s="27" t="s">
        <v>111</v>
      </c>
      <c r="F23" s="23"/>
      <c r="G23" s="26"/>
      <c r="H23" s="23"/>
      <c r="I23" s="23">
        <v>160</v>
      </c>
      <c r="J23" s="23" t="s">
        <v>125</v>
      </c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12</v>
      </c>
      <c r="H42">
        <v>160</v>
      </c>
      <c r="I42">
        <f>COUNTIF($I$12:$I$41,160)</f>
        <v>5</v>
      </c>
      <c r="J42">
        <f>COUNTA(J12:J40)</f>
        <v>2</v>
      </c>
    </row>
    <row r="43" spans="5:9" ht="12.75">
      <c r="E43">
        <f>COUNTBLANK(E11:E33)</f>
        <v>10</v>
      </c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60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9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 t="s">
        <v>280</v>
      </c>
      <c r="E12" s="27" t="s">
        <v>281</v>
      </c>
      <c r="F12" s="23"/>
      <c r="G12" s="26"/>
      <c r="H12" s="23"/>
      <c r="I12" s="23">
        <v>162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19">
        <v>38091</v>
      </c>
      <c r="E13" s="23" t="s">
        <v>175</v>
      </c>
      <c r="F13" s="23"/>
      <c r="G13" s="26"/>
      <c r="H13" s="23"/>
      <c r="I13" s="23">
        <v>160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19" t="s">
        <v>260</v>
      </c>
      <c r="E14" s="23" t="s">
        <v>176</v>
      </c>
      <c r="F14" s="23"/>
      <c r="G14" s="26"/>
      <c r="H14" s="23"/>
      <c r="I14" s="23">
        <v>160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19" t="s">
        <v>136</v>
      </c>
      <c r="E15" s="23" t="s">
        <v>112</v>
      </c>
      <c r="F15" s="23"/>
      <c r="G15" s="26"/>
      <c r="H15" s="23"/>
      <c r="I15" s="23">
        <v>166</v>
      </c>
      <c r="J15" s="23"/>
      <c r="K15" s="20"/>
      <c r="L15" s="18"/>
      <c r="M15" s="18"/>
      <c r="N15" s="18"/>
      <c r="O15" s="18"/>
    </row>
    <row r="16" spans="2:15" ht="15">
      <c r="B16" s="14"/>
      <c r="C16" s="14"/>
      <c r="D16" s="19">
        <v>38082</v>
      </c>
      <c r="E16" s="23" t="s">
        <v>216</v>
      </c>
      <c r="F16" s="23"/>
      <c r="G16" s="26"/>
      <c r="H16" s="62"/>
      <c r="I16" s="23">
        <v>162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19">
        <v>38096</v>
      </c>
      <c r="E17" s="23" t="s">
        <v>288</v>
      </c>
      <c r="F17" s="23"/>
      <c r="G17" s="26"/>
      <c r="H17" s="23"/>
      <c r="I17" s="23">
        <v>160</v>
      </c>
      <c r="J17" s="23"/>
      <c r="K17" s="20"/>
      <c r="L17" s="20"/>
      <c r="M17" s="20"/>
      <c r="N17" s="20"/>
      <c r="O17" s="20"/>
    </row>
    <row r="18" spans="2:15" ht="15">
      <c r="B18" s="14"/>
      <c r="C18" s="14"/>
      <c r="D18" s="19">
        <v>38096</v>
      </c>
      <c r="E18" s="23" t="s">
        <v>294</v>
      </c>
      <c r="F18" s="23"/>
      <c r="G18" s="26"/>
      <c r="H18" s="23"/>
      <c r="I18" s="23">
        <v>160</v>
      </c>
      <c r="J18" s="23"/>
      <c r="K18" s="20"/>
      <c r="L18" s="20"/>
      <c r="M18" s="20"/>
      <c r="N18" s="20"/>
      <c r="O18" s="20"/>
    </row>
    <row r="19" spans="2:15" ht="15">
      <c r="B19" s="14"/>
      <c r="C19" s="14"/>
      <c r="D19" s="25" t="s">
        <v>283</v>
      </c>
      <c r="E19" s="23" t="s">
        <v>282</v>
      </c>
      <c r="F19" s="23"/>
      <c r="G19" s="23"/>
      <c r="H19" s="63"/>
      <c r="I19" s="23">
        <v>162</v>
      </c>
      <c r="J19" s="23"/>
      <c r="K19" s="20"/>
      <c r="L19" s="20"/>
      <c r="M19" s="20"/>
      <c r="N19" s="20"/>
      <c r="O19" s="20"/>
    </row>
    <row r="20" spans="2:15" ht="15">
      <c r="B20" s="14" t="s">
        <v>183</v>
      </c>
      <c r="C20" s="14"/>
      <c r="D20" s="19">
        <v>38082</v>
      </c>
      <c r="E20" s="23" t="s">
        <v>192</v>
      </c>
      <c r="F20" s="23"/>
      <c r="G20" s="26"/>
      <c r="H20" s="23"/>
      <c r="I20" s="23">
        <v>166</v>
      </c>
      <c r="J20" s="23"/>
      <c r="K20" s="20"/>
      <c r="L20" s="20"/>
      <c r="M20" s="20"/>
      <c r="N20" s="20"/>
      <c r="O20" s="20"/>
    </row>
    <row r="21" spans="2:15" ht="15">
      <c r="B21" s="14"/>
      <c r="C21" s="14"/>
      <c r="D21" s="25">
        <v>38091</v>
      </c>
      <c r="E21" s="27" t="s">
        <v>141</v>
      </c>
      <c r="F21" s="23"/>
      <c r="G21" s="26"/>
      <c r="H21" s="23"/>
      <c r="I21" s="23">
        <v>160</v>
      </c>
      <c r="J21" s="23"/>
      <c r="K21" s="20"/>
      <c r="L21" s="20"/>
      <c r="M21" s="20"/>
      <c r="N21" s="20"/>
      <c r="O21" s="20"/>
    </row>
    <row r="22" spans="2:15" ht="15">
      <c r="B22" s="14"/>
      <c r="C22" s="14"/>
      <c r="D22" s="19" t="s">
        <v>122</v>
      </c>
      <c r="E22" s="14" t="s">
        <v>311</v>
      </c>
      <c r="F22" s="14"/>
      <c r="G22" s="14"/>
      <c r="H22" s="14"/>
      <c r="I22" s="14">
        <v>160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 t="s">
        <v>122</v>
      </c>
      <c r="E23" s="14" t="s">
        <v>312</v>
      </c>
      <c r="F23" s="14"/>
      <c r="G23" s="21"/>
      <c r="H23" s="14"/>
      <c r="I23" s="14">
        <v>160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 t="s">
        <v>122</v>
      </c>
      <c r="E24" s="14" t="s">
        <v>295</v>
      </c>
      <c r="F24" s="14"/>
      <c r="G24" s="21"/>
      <c r="H24" s="14"/>
      <c r="I24" s="14">
        <v>160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 t="s">
        <v>122</v>
      </c>
      <c r="E25" s="14" t="s">
        <v>212</v>
      </c>
      <c r="F25" s="14"/>
      <c r="G25" s="21"/>
      <c r="H25" s="14"/>
      <c r="I25" s="14">
        <v>160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14</v>
      </c>
      <c r="H42">
        <v>160</v>
      </c>
      <c r="I42">
        <f>COUNTIF($I$12:$I$41,160)</f>
        <v>9</v>
      </c>
      <c r="J42">
        <f>COUNTA(J12:J40)</f>
        <v>1</v>
      </c>
    </row>
    <row r="43" spans="5:9" ht="12.75">
      <c r="E43">
        <f>COUNTBLANK(E11:E33)</f>
        <v>8</v>
      </c>
      <c r="H43">
        <v>161</v>
      </c>
      <c r="I43">
        <f>COUNTIF($I$12:$I$41,161)</f>
        <v>0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2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6:O46"/>
  <sheetViews>
    <sheetView workbookViewId="0" topLeftCell="A1">
      <selection activeCell="E20" sqref="E20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133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17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38040</v>
      </c>
      <c r="E12" s="14" t="s">
        <v>70</v>
      </c>
      <c r="F12" s="14"/>
      <c r="G12" s="21"/>
      <c r="H12" s="14"/>
      <c r="I12" s="14">
        <v>161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38035</v>
      </c>
      <c r="E13" s="14" t="s">
        <v>83</v>
      </c>
      <c r="F13" s="14"/>
      <c r="G13" s="21"/>
      <c r="H13" s="14"/>
      <c r="I13" s="14">
        <v>160</v>
      </c>
      <c r="J13" s="14"/>
      <c r="K13" s="20"/>
      <c r="L13" s="18"/>
      <c r="M13" s="18"/>
      <c r="N13" s="18"/>
      <c r="O13" s="18"/>
    </row>
    <row r="14" spans="2:15" ht="15">
      <c r="B14" s="14"/>
      <c r="C14" s="14"/>
      <c r="D14" s="19">
        <v>38050</v>
      </c>
      <c r="E14" s="14" t="s">
        <v>108</v>
      </c>
      <c r="F14" s="14"/>
      <c r="G14" s="21"/>
      <c r="H14" s="14"/>
      <c r="I14" s="14">
        <v>160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25">
        <v>38054</v>
      </c>
      <c r="E15" s="23" t="s">
        <v>132</v>
      </c>
      <c r="F15" s="23"/>
      <c r="G15" s="26"/>
      <c r="H15" s="23"/>
      <c r="I15" s="23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38056</v>
      </c>
      <c r="E16" s="14" t="s">
        <v>80</v>
      </c>
      <c r="F16" s="14"/>
      <c r="G16" s="21"/>
      <c r="H16" s="2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5</v>
      </c>
      <c r="H42">
        <v>160</v>
      </c>
      <c r="I42">
        <f>COUNTIF($I$12:$I$41,160)</f>
        <v>3</v>
      </c>
      <c r="J42">
        <f>COUNTA(J12:J40)</f>
        <v>0</v>
      </c>
    </row>
    <row r="43" spans="8:9" ht="12.75"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0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61</v>
      </c>
    </row>
    <row r="7" ht="15.75">
      <c r="D7" s="3" t="s">
        <v>0</v>
      </c>
    </row>
    <row r="8" ht="6.75" customHeight="1"/>
    <row r="9" spans="2:15" ht="18.75">
      <c r="B9" s="4">
        <f>COUNTA(B12:B40)</f>
        <v>3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38096</v>
      </c>
      <c r="E12" s="23" t="s">
        <v>297</v>
      </c>
      <c r="F12" s="23"/>
      <c r="G12" s="26"/>
      <c r="H12" s="23"/>
      <c r="I12" s="23">
        <v>160</v>
      </c>
      <c r="J12" s="23"/>
      <c r="K12" s="20"/>
      <c r="L12" s="20"/>
      <c r="M12" s="20"/>
      <c r="N12" s="20"/>
      <c r="O12" s="20"/>
    </row>
    <row r="13" spans="2:15" ht="15">
      <c r="B13" s="14"/>
      <c r="C13" s="14"/>
      <c r="D13" s="19">
        <v>38096</v>
      </c>
      <c r="E13" s="23" t="s">
        <v>255</v>
      </c>
      <c r="F13" s="23"/>
      <c r="G13" s="26"/>
      <c r="H13" s="23"/>
      <c r="I13" s="23">
        <v>162</v>
      </c>
      <c r="J13" s="23"/>
      <c r="K13" s="20"/>
      <c r="L13" s="20"/>
      <c r="M13" s="20"/>
      <c r="N13" s="20"/>
      <c r="O13" s="20"/>
    </row>
    <row r="14" spans="2:15" ht="15">
      <c r="B14" s="14"/>
      <c r="C14" s="14"/>
      <c r="D14" s="19">
        <v>38075</v>
      </c>
      <c r="E14" s="23" t="s">
        <v>172</v>
      </c>
      <c r="F14" s="23"/>
      <c r="G14" s="26"/>
      <c r="H14" s="23"/>
      <c r="I14" s="23">
        <v>160</v>
      </c>
      <c r="J14" s="23"/>
      <c r="K14" s="20"/>
      <c r="L14" s="20"/>
      <c r="M14" s="20"/>
      <c r="N14" s="20"/>
      <c r="O14" s="20"/>
    </row>
    <row r="15" spans="2:15" ht="15">
      <c r="B15" s="14"/>
      <c r="C15" s="14"/>
      <c r="D15" s="19">
        <v>38091</v>
      </c>
      <c r="E15" s="23" t="s">
        <v>268</v>
      </c>
      <c r="F15" s="23"/>
      <c r="G15" s="26"/>
      <c r="H15" s="23"/>
      <c r="I15" s="23">
        <v>161</v>
      </c>
      <c r="J15" s="23"/>
      <c r="K15" s="20"/>
      <c r="L15" s="20"/>
      <c r="M15" s="20"/>
      <c r="N15" s="20"/>
      <c r="O15" s="20"/>
    </row>
    <row r="16" spans="2:15" ht="15">
      <c r="B16" s="14" t="s">
        <v>128</v>
      </c>
      <c r="C16" s="14"/>
      <c r="D16" s="25">
        <v>38077</v>
      </c>
      <c r="E16" s="23" t="s">
        <v>142</v>
      </c>
      <c r="F16" s="23"/>
      <c r="G16" s="26"/>
      <c r="H16" s="23"/>
      <c r="I16" s="23">
        <v>160</v>
      </c>
      <c r="J16" s="23"/>
      <c r="K16" s="20"/>
      <c r="L16" s="20"/>
      <c r="M16" s="20"/>
      <c r="N16" s="20"/>
      <c r="O16" s="20"/>
    </row>
    <row r="17" spans="2:15" ht="15">
      <c r="B17" s="14"/>
      <c r="C17" s="14"/>
      <c r="D17" s="55">
        <v>38096</v>
      </c>
      <c r="E17" s="23" t="s">
        <v>289</v>
      </c>
      <c r="F17" s="23"/>
      <c r="G17" s="26"/>
      <c r="H17" s="63"/>
      <c r="I17" s="23">
        <v>162</v>
      </c>
      <c r="J17" s="23"/>
      <c r="K17" s="20"/>
      <c r="L17" s="20"/>
      <c r="M17" s="20"/>
      <c r="N17" s="20"/>
      <c r="O17" s="20"/>
    </row>
    <row r="18" spans="2:15" ht="15">
      <c r="B18" s="14"/>
      <c r="C18" s="14"/>
      <c r="D18" s="19">
        <v>38036</v>
      </c>
      <c r="E18" s="23" t="s">
        <v>92</v>
      </c>
      <c r="F18" s="23"/>
      <c r="G18" s="26"/>
      <c r="H18" s="23"/>
      <c r="I18" s="23">
        <v>161</v>
      </c>
      <c r="J18" s="23"/>
      <c r="K18" s="20"/>
      <c r="L18" s="18"/>
      <c r="M18" s="18"/>
      <c r="N18" s="18"/>
      <c r="O18" s="18"/>
    </row>
    <row r="19" spans="2:15" ht="15">
      <c r="B19" s="14" t="s">
        <v>183</v>
      </c>
      <c r="C19" s="14"/>
      <c r="D19" s="19">
        <v>38082</v>
      </c>
      <c r="E19" s="23" t="s">
        <v>192</v>
      </c>
      <c r="F19" s="23"/>
      <c r="G19" s="26"/>
      <c r="H19" s="23"/>
      <c r="I19" s="23">
        <v>160</v>
      </c>
      <c r="J19" s="23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19">
        <v>38096</v>
      </c>
      <c r="E20" s="23" t="s">
        <v>300</v>
      </c>
      <c r="F20" s="23"/>
      <c r="G20" s="26"/>
      <c r="H20" s="23"/>
      <c r="I20" s="23">
        <v>160</v>
      </c>
      <c r="J20" s="23"/>
      <c r="K20" s="20"/>
      <c r="L20" s="20"/>
      <c r="M20" s="20"/>
      <c r="N20" s="20"/>
      <c r="O20" s="20"/>
    </row>
    <row r="21" spans="2:15" ht="15">
      <c r="B21" s="14" t="s">
        <v>128</v>
      </c>
      <c r="C21" s="14"/>
      <c r="D21" s="19">
        <v>38082</v>
      </c>
      <c r="E21" s="23" t="s">
        <v>219</v>
      </c>
      <c r="F21" s="23"/>
      <c r="G21" s="26"/>
      <c r="H21" s="23"/>
      <c r="I21" s="23">
        <v>162</v>
      </c>
      <c r="J21" s="23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3</v>
      </c>
      <c r="D42" t="s">
        <v>17</v>
      </c>
      <c r="E42">
        <f>COUNTA(E12:E41)</f>
        <v>10</v>
      </c>
      <c r="H42">
        <v>160</v>
      </c>
      <c r="I42">
        <f>COUNTIF($I$12:$I$41,160)</f>
        <v>5</v>
      </c>
      <c r="J42">
        <f>COUNTA(J12:J40)</f>
        <v>1</v>
      </c>
    </row>
    <row r="43" spans="5:9" ht="12.75">
      <c r="E43">
        <f>COUNTBLANK(E11:E33)</f>
        <v>12</v>
      </c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96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62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10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19">
        <v>38096</v>
      </c>
      <c r="E12" s="23" t="s">
        <v>274</v>
      </c>
      <c r="F12" s="23"/>
      <c r="G12" s="26"/>
      <c r="H12" s="23"/>
      <c r="I12" s="23">
        <v>162</v>
      </c>
      <c r="J12" s="14" t="s">
        <v>125</v>
      </c>
      <c r="K12" s="20"/>
      <c r="L12" s="20"/>
      <c r="M12" s="20"/>
      <c r="N12" s="20"/>
      <c r="O12" s="20"/>
    </row>
    <row r="13" spans="2:15" ht="15">
      <c r="B13" s="14"/>
      <c r="C13" s="14"/>
      <c r="D13" s="19" t="s">
        <v>330</v>
      </c>
      <c r="E13" s="23" t="s">
        <v>240</v>
      </c>
      <c r="F13" s="23"/>
      <c r="G13" s="26"/>
      <c r="H13" s="23"/>
      <c r="I13" s="23">
        <v>161</v>
      </c>
      <c r="J13" s="14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38104</v>
      </c>
      <c r="E14" s="23" t="s">
        <v>307</v>
      </c>
      <c r="F14" s="23"/>
      <c r="G14" s="26"/>
      <c r="H14" s="63"/>
      <c r="I14" s="23">
        <v>161</v>
      </c>
      <c r="J14" s="14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38104</v>
      </c>
      <c r="E15" s="23" t="s">
        <v>319</v>
      </c>
      <c r="F15" s="23"/>
      <c r="G15" s="26"/>
      <c r="H15" s="23"/>
      <c r="I15" s="23">
        <v>161</v>
      </c>
      <c r="J15" s="14">
        <v>1</v>
      </c>
      <c r="K15" s="20"/>
      <c r="L15" s="20"/>
      <c r="M15" s="20"/>
      <c r="N15" s="20"/>
      <c r="O15" s="20"/>
    </row>
    <row r="16" spans="2:15" ht="15">
      <c r="B16" s="14"/>
      <c r="C16" s="14"/>
      <c r="D16" s="19">
        <v>38096</v>
      </c>
      <c r="E16" s="23" t="s">
        <v>285</v>
      </c>
      <c r="F16" s="23"/>
      <c r="G16" s="26"/>
      <c r="H16" s="62"/>
      <c r="I16" s="23">
        <v>160</v>
      </c>
      <c r="J16" s="14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19">
        <v>38104</v>
      </c>
      <c r="E17" s="27" t="s">
        <v>321</v>
      </c>
      <c r="F17" s="23"/>
      <c r="G17" s="26"/>
      <c r="H17" s="23"/>
      <c r="I17" s="23">
        <v>161</v>
      </c>
      <c r="J17" s="14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19">
        <v>38096</v>
      </c>
      <c r="E18" s="23" t="s">
        <v>287</v>
      </c>
      <c r="F18" s="23"/>
      <c r="G18" s="26"/>
      <c r="H18" s="23"/>
      <c r="I18" s="23">
        <v>161</v>
      </c>
      <c r="J18" s="14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19">
        <v>38105</v>
      </c>
      <c r="E19" s="23" t="s">
        <v>322</v>
      </c>
      <c r="F19" s="23"/>
      <c r="G19" s="26"/>
      <c r="H19" s="23"/>
      <c r="I19" s="23">
        <v>161</v>
      </c>
      <c r="J19" s="14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19">
        <v>38104</v>
      </c>
      <c r="E20" s="23" t="s">
        <v>238</v>
      </c>
      <c r="F20" s="23"/>
      <c r="G20" s="26"/>
      <c r="H20" s="23"/>
      <c r="I20" s="23">
        <v>162</v>
      </c>
      <c r="J20" s="14" t="s">
        <v>125</v>
      </c>
      <c r="K20" s="20"/>
      <c r="L20" s="20"/>
      <c r="M20" s="20"/>
      <c r="N20" s="20"/>
      <c r="O20" s="20"/>
    </row>
    <row r="21" spans="2:15" ht="15">
      <c r="B21" s="14" t="s">
        <v>128</v>
      </c>
      <c r="C21" s="14"/>
      <c r="D21" s="19">
        <v>38104</v>
      </c>
      <c r="E21" s="23" t="s">
        <v>103</v>
      </c>
      <c r="F21" s="23"/>
      <c r="G21" s="26"/>
      <c r="H21" s="23"/>
      <c r="I21" s="23">
        <v>160</v>
      </c>
      <c r="J21" s="14" t="s">
        <v>125</v>
      </c>
      <c r="K21" s="20"/>
      <c r="L21" s="20"/>
      <c r="M21" s="20"/>
      <c r="N21" s="20"/>
      <c r="O21" s="20"/>
    </row>
    <row r="22" spans="2:15" ht="15">
      <c r="B22" s="14"/>
      <c r="C22" s="14"/>
      <c r="D22" s="55">
        <v>38096</v>
      </c>
      <c r="E22" s="23" t="s">
        <v>291</v>
      </c>
      <c r="F22" s="23"/>
      <c r="G22" s="23"/>
      <c r="H22" s="63"/>
      <c r="I22" s="23">
        <v>160</v>
      </c>
      <c r="J22" s="14" t="s">
        <v>125</v>
      </c>
      <c r="K22" s="20"/>
      <c r="L22" s="18"/>
      <c r="M22" s="18"/>
      <c r="N22" s="18"/>
      <c r="O22" s="18"/>
    </row>
    <row r="23" spans="2:15" ht="15">
      <c r="B23" s="14"/>
      <c r="C23" s="14"/>
      <c r="D23" s="19">
        <v>38104</v>
      </c>
      <c r="E23" s="23" t="s">
        <v>121</v>
      </c>
      <c r="F23" s="23"/>
      <c r="G23" s="26"/>
      <c r="H23" s="63"/>
      <c r="I23" s="23">
        <v>161</v>
      </c>
      <c r="J23" s="14" t="s">
        <v>125</v>
      </c>
      <c r="K23" s="20"/>
      <c r="L23" s="20"/>
      <c r="M23" s="20"/>
      <c r="N23" s="20"/>
      <c r="O23" s="20"/>
    </row>
    <row r="24" spans="2:15" ht="15">
      <c r="B24" s="14"/>
      <c r="C24" s="14"/>
      <c r="D24" s="19">
        <v>38096</v>
      </c>
      <c r="E24" s="23" t="s">
        <v>132</v>
      </c>
      <c r="F24" s="23"/>
      <c r="G24" s="26"/>
      <c r="H24" s="23"/>
      <c r="I24" s="23">
        <v>160</v>
      </c>
      <c r="J24" s="14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19">
        <v>38096</v>
      </c>
      <c r="E25" s="23" t="s">
        <v>292</v>
      </c>
      <c r="F25" s="23"/>
      <c r="G25" s="26"/>
      <c r="H25" s="23"/>
      <c r="I25" s="23">
        <v>160</v>
      </c>
      <c r="J25" s="14" t="s">
        <v>125</v>
      </c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14</v>
      </c>
      <c r="H42">
        <v>160</v>
      </c>
      <c r="I42">
        <f>COUNTIF($I$12:$I$41,160)</f>
        <v>5</v>
      </c>
      <c r="J42">
        <f>COUNTA(J12:J40)</f>
        <v>14</v>
      </c>
    </row>
    <row r="43" spans="8:9" ht="12.75">
      <c r="H43">
        <v>161</v>
      </c>
      <c r="I43">
        <f>COUNTIF($I$12:$I$41,161)</f>
        <v>7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97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63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23" t="s">
        <v>128</v>
      </c>
      <c r="C12" s="23"/>
      <c r="D12" s="25">
        <v>38099</v>
      </c>
      <c r="E12" s="23" t="s">
        <v>314</v>
      </c>
      <c r="F12" s="23"/>
      <c r="G12" s="26"/>
      <c r="H12" s="23"/>
      <c r="I12" s="23">
        <v>160</v>
      </c>
      <c r="J12" s="23" t="s">
        <v>125</v>
      </c>
      <c r="K12" s="23"/>
      <c r="L12" s="23"/>
      <c r="M12" s="23"/>
      <c r="N12" s="23"/>
      <c r="O12" s="23"/>
    </row>
    <row r="13" spans="2:15" ht="15">
      <c r="B13" s="23"/>
      <c r="C13" s="23"/>
      <c r="D13" s="25">
        <v>38104</v>
      </c>
      <c r="E13" s="23" t="s">
        <v>319</v>
      </c>
      <c r="F13" s="23"/>
      <c r="G13" s="26"/>
      <c r="H13" s="23"/>
      <c r="I13" s="23">
        <v>162</v>
      </c>
      <c r="J13" s="23">
        <v>1</v>
      </c>
      <c r="K13" s="23"/>
      <c r="L13" s="23"/>
      <c r="M13" s="23"/>
      <c r="N13" s="23"/>
      <c r="O13" s="23"/>
    </row>
    <row r="14" spans="2:15" ht="15">
      <c r="B14" s="23"/>
      <c r="C14" s="23"/>
      <c r="D14" s="77">
        <v>38099</v>
      </c>
      <c r="E14" s="23" t="s">
        <v>295</v>
      </c>
      <c r="F14" s="23"/>
      <c r="G14" s="26"/>
      <c r="H14" s="65"/>
      <c r="I14" s="23">
        <v>160</v>
      </c>
      <c r="J14" s="23" t="s">
        <v>125</v>
      </c>
      <c r="K14" s="23"/>
      <c r="L14" s="23"/>
      <c r="M14" s="23"/>
      <c r="N14" s="23"/>
      <c r="O14" s="23"/>
    </row>
    <row r="15" spans="2:15" ht="15">
      <c r="B15" s="23"/>
      <c r="C15" s="23"/>
      <c r="D15" s="25">
        <v>38103</v>
      </c>
      <c r="E15" s="23" t="s">
        <v>309</v>
      </c>
      <c r="F15" s="23"/>
      <c r="G15" s="26"/>
      <c r="H15" s="63"/>
      <c r="I15" s="23">
        <v>160</v>
      </c>
      <c r="J15" s="23" t="s">
        <v>125</v>
      </c>
      <c r="K15" s="23"/>
      <c r="L15" s="23"/>
      <c r="M15" s="23"/>
      <c r="N15" s="23"/>
      <c r="O15" s="23"/>
    </row>
    <row r="16" spans="2:15" ht="15">
      <c r="B16" s="23"/>
      <c r="C16" s="23"/>
      <c r="D16" s="25">
        <v>38103</v>
      </c>
      <c r="E16" s="23" t="s">
        <v>316</v>
      </c>
      <c r="F16" s="23"/>
      <c r="G16" s="26"/>
      <c r="H16" s="23"/>
      <c r="I16" s="23">
        <v>160</v>
      </c>
      <c r="J16" s="23" t="s">
        <v>125</v>
      </c>
      <c r="K16" s="23"/>
      <c r="L16" s="23"/>
      <c r="M16" s="23"/>
      <c r="N16" s="23"/>
      <c r="O16" s="23"/>
    </row>
    <row r="17" spans="2:15" ht="15">
      <c r="B17" s="23"/>
      <c r="C17" s="23"/>
      <c r="D17" s="25">
        <v>38096</v>
      </c>
      <c r="E17" s="23" t="s">
        <v>173</v>
      </c>
      <c r="F17" s="23"/>
      <c r="G17" s="26"/>
      <c r="H17" s="23"/>
      <c r="I17" s="23">
        <v>166</v>
      </c>
      <c r="J17" s="23" t="s">
        <v>125</v>
      </c>
      <c r="K17" s="23"/>
      <c r="L17" s="78"/>
      <c r="M17" s="78"/>
      <c r="N17" s="78"/>
      <c r="O17" s="78"/>
    </row>
    <row r="18" spans="2:15" ht="15">
      <c r="B18" s="23"/>
      <c r="C18" s="23"/>
      <c r="D18" s="25">
        <v>38096</v>
      </c>
      <c r="E18" s="23" t="s">
        <v>132</v>
      </c>
      <c r="F18" s="23"/>
      <c r="G18" s="26"/>
      <c r="H18" s="23"/>
      <c r="I18" s="23">
        <v>161</v>
      </c>
      <c r="J18" s="23" t="s">
        <v>125</v>
      </c>
      <c r="K18" s="23"/>
      <c r="L18" s="23"/>
      <c r="M18" s="23"/>
      <c r="N18" s="23"/>
      <c r="O18" s="23"/>
    </row>
    <row r="19" spans="2:15" ht="15">
      <c r="B19" s="23"/>
      <c r="C19" s="23"/>
      <c r="D19" s="25">
        <v>38103</v>
      </c>
      <c r="E19" s="27" t="s">
        <v>254</v>
      </c>
      <c r="F19" s="23"/>
      <c r="G19" s="26"/>
      <c r="H19" s="23"/>
      <c r="I19" s="23">
        <v>160</v>
      </c>
      <c r="J19" s="23" t="s">
        <v>125</v>
      </c>
      <c r="K19" s="23"/>
      <c r="L19" s="23"/>
      <c r="M19" s="23"/>
      <c r="N19" s="23"/>
      <c r="O19" s="23"/>
    </row>
    <row r="20" spans="2:15" ht="15">
      <c r="B20" s="23"/>
      <c r="C20" s="23"/>
      <c r="D20" s="25"/>
      <c r="E20" s="23"/>
      <c r="F20" s="23"/>
      <c r="G20" s="26"/>
      <c r="H20" s="23"/>
      <c r="I20" s="23"/>
      <c r="J20" s="23"/>
      <c r="K20" s="23"/>
      <c r="L20" s="23"/>
      <c r="M20" s="23"/>
      <c r="N20" s="23"/>
      <c r="O20" s="23"/>
    </row>
    <row r="21" spans="2:15" ht="15">
      <c r="B21" s="23"/>
      <c r="C21" s="23"/>
      <c r="D21" s="25"/>
      <c r="E21" s="23"/>
      <c r="F21" s="23"/>
      <c r="G21" s="26"/>
      <c r="H21" s="23"/>
      <c r="I21" s="23"/>
      <c r="J21" s="23"/>
      <c r="K21" s="23"/>
      <c r="L21" s="23"/>
      <c r="M21" s="23"/>
      <c r="N21" s="23"/>
      <c r="O21" s="23"/>
    </row>
    <row r="22" spans="2:15" ht="15">
      <c r="B22" s="23"/>
      <c r="C22" s="23"/>
      <c r="D22" s="2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5">
      <c r="B23" s="23"/>
      <c r="C23" s="23"/>
      <c r="D23" s="25"/>
      <c r="E23" s="23"/>
      <c r="F23" s="23"/>
      <c r="G23" s="26"/>
      <c r="H23" s="23"/>
      <c r="I23" s="23"/>
      <c r="J23" s="23"/>
      <c r="K23" s="23"/>
      <c r="L23" s="23"/>
      <c r="M23" s="23"/>
      <c r="N23" s="23"/>
      <c r="O23" s="23"/>
    </row>
    <row r="24" spans="2:15" ht="15">
      <c r="B24" s="23"/>
      <c r="C24" s="23"/>
      <c r="D24" s="25"/>
      <c r="E24" s="23"/>
      <c r="F24" s="23"/>
      <c r="G24" s="26"/>
      <c r="H24" s="23"/>
      <c r="I24" s="23"/>
      <c r="J24" s="23"/>
      <c r="K24" s="23"/>
      <c r="L24" s="23"/>
      <c r="M24" s="23"/>
      <c r="N24" s="23"/>
      <c r="O24" s="23"/>
    </row>
    <row r="25" spans="2:15" ht="15">
      <c r="B25" s="23"/>
      <c r="C25" s="23"/>
      <c r="D25" s="25"/>
      <c r="E25" s="23"/>
      <c r="F25" s="23"/>
      <c r="G25" s="26"/>
      <c r="H25" s="23"/>
      <c r="I25" s="23"/>
      <c r="J25" s="23"/>
      <c r="K25" s="23"/>
      <c r="L25" s="23"/>
      <c r="M25" s="23"/>
      <c r="N25" s="23"/>
      <c r="O25" s="23"/>
    </row>
    <row r="26" spans="2:15" ht="15">
      <c r="B26" s="23"/>
      <c r="C26" s="23"/>
      <c r="D26" s="25"/>
      <c r="E26" s="23"/>
      <c r="F26" s="23"/>
      <c r="G26" s="26"/>
      <c r="H26" s="23"/>
      <c r="I26" s="23"/>
      <c r="J26" s="23"/>
      <c r="K26" s="23"/>
      <c r="L26" s="23"/>
      <c r="M26" s="23"/>
      <c r="N26" s="23"/>
      <c r="O26" s="23"/>
    </row>
    <row r="27" spans="2:15" ht="15">
      <c r="B27" s="23"/>
      <c r="C27" s="23"/>
      <c r="D27" s="25"/>
      <c r="E27" s="23"/>
      <c r="F27" s="23"/>
      <c r="G27" s="26"/>
      <c r="H27" s="23"/>
      <c r="I27" s="23"/>
      <c r="J27" s="23"/>
      <c r="K27" s="23"/>
      <c r="L27" s="23"/>
      <c r="M27" s="23"/>
      <c r="N27" s="23"/>
      <c r="O27" s="23"/>
    </row>
    <row r="28" spans="2:15" ht="15">
      <c r="B28" s="23"/>
      <c r="C28" s="23"/>
      <c r="D28" s="25"/>
      <c r="E28" s="23"/>
      <c r="F28" s="23"/>
      <c r="G28" s="26"/>
      <c r="H28" s="23"/>
      <c r="I28" s="23"/>
      <c r="J28" s="23"/>
      <c r="K28" s="23"/>
      <c r="L28" s="23"/>
      <c r="M28" s="23"/>
      <c r="N28" s="23"/>
      <c r="O28" s="23"/>
    </row>
    <row r="29" spans="2:15" ht="15">
      <c r="B29" s="23"/>
      <c r="C29" s="23"/>
      <c r="D29" s="25"/>
      <c r="E29" s="23"/>
      <c r="F29" s="23"/>
      <c r="G29" s="26"/>
      <c r="H29" s="23"/>
      <c r="I29" s="23"/>
      <c r="J29" s="23"/>
      <c r="K29" s="23"/>
      <c r="L29" s="23"/>
      <c r="M29" s="23"/>
      <c r="N29" s="23"/>
      <c r="O29" s="23"/>
    </row>
    <row r="30" spans="2:15" ht="15">
      <c r="B30" s="23"/>
      <c r="C30" s="23"/>
      <c r="D30" s="25"/>
      <c r="E30" s="23"/>
      <c r="F30" s="23"/>
      <c r="G30" s="26"/>
      <c r="H30" s="23"/>
      <c r="I30" s="23"/>
      <c r="J30" s="23"/>
      <c r="K30" s="23"/>
      <c r="L30" s="23"/>
      <c r="M30" s="23"/>
      <c r="N30" s="23"/>
      <c r="O30" s="23"/>
    </row>
    <row r="31" spans="2:15" ht="15">
      <c r="B31" s="23"/>
      <c r="C31" s="23"/>
      <c r="D31" s="25"/>
      <c r="E31" s="23"/>
      <c r="F31" s="23"/>
      <c r="G31" s="26"/>
      <c r="H31" s="23"/>
      <c r="I31" s="23"/>
      <c r="J31" s="23"/>
      <c r="K31" s="23"/>
      <c r="L31" s="23"/>
      <c r="M31" s="23"/>
      <c r="N31" s="23"/>
      <c r="O31" s="23"/>
    </row>
    <row r="32" spans="2:15" ht="15">
      <c r="B32" s="23"/>
      <c r="C32" s="23"/>
      <c r="D32" s="25"/>
      <c r="E32" s="23"/>
      <c r="F32" s="23"/>
      <c r="G32" s="26"/>
      <c r="H32" s="23"/>
      <c r="I32" s="23"/>
      <c r="J32" s="23"/>
      <c r="K32" s="23"/>
      <c r="L32" s="23"/>
      <c r="M32" s="23"/>
      <c r="N32" s="23"/>
      <c r="O32" s="23"/>
    </row>
    <row r="33" spans="2:15" ht="15">
      <c r="B33" s="23"/>
      <c r="C33" s="23"/>
      <c r="D33" s="25"/>
      <c r="E33" s="27"/>
      <c r="F33" s="23"/>
      <c r="G33" s="26"/>
      <c r="H33" s="23"/>
      <c r="I33" s="23"/>
      <c r="J33" s="23"/>
      <c r="K33" s="23"/>
      <c r="L33" s="23"/>
      <c r="M33" s="23"/>
      <c r="N33" s="23"/>
      <c r="O33" s="23"/>
    </row>
    <row r="34" spans="2:15" ht="15">
      <c r="B34" s="23"/>
      <c r="C34" s="23"/>
      <c r="D34" s="25"/>
      <c r="E34" s="23"/>
      <c r="F34" s="23"/>
      <c r="G34" s="26"/>
      <c r="H34" s="23"/>
      <c r="I34" s="23"/>
      <c r="J34" s="23"/>
      <c r="K34" s="23"/>
      <c r="L34" s="23"/>
      <c r="M34" s="23"/>
      <c r="N34" s="23"/>
      <c r="O34" s="23"/>
    </row>
    <row r="35" spans="2:15" ht="15">
      <c r="B35" s="23"/>
      <c r="C35" s="23"/>
      <c r="D35" s="25"/>
      <c r="E35" s="23"/>
      <c r="F35" s="23"/>
      <c r="G35" s="26"/>
      <c r="H35" s="23"/>
      <c r="I35" s="23"/>
      <c r="J35" s="23"/>
      <c r="K35" s="23"/>
      <c r="L35" s="23"/>
      <c r="M35" s="23"/>
      <c r="N35" s="23"/>
      <c r="O35" s="23"/>
    </row>
    <row r="36" spans="2:15" ht="15">
      <c r="B36" s="23"/>
      <c r="C36" s="23"/>
      <c r="D36" s="25"/>
      <c r="E36" s="75"/>
      <c r="F36" s="23"/>
      <c r="G36" s="26"/>
      <c r="H36" s="23"/>
      <c r="I36" s="23"/>
      <c r="J36" s="23"/>
      <c r="K36" s="23"/>
      <c r="L36" s="23"/>
      <c r="M36" s="23"/>
      <c r="N36" s="23"/>
      <c r="O36" s="23"/>
    </row>
    <row r="37" spans="2:15" ht="15">
      <c r="B37" s="23"/>
      <c r="C37" s="23"/>
      <c r="D37" s="25"/>
      <c r="E37" s="23"/>
      <c r="F37" s="23"/>
      <c r="G37" s="26"/>
      <c r="H37" s="23"/>
      <c r="I37" s="23"/>
      <c r="J37" s="23"/>
      <c r="K37" s="23"/>
      <c r="L37" s="23"/>
      <c r="M37" s="23"/>
      <c r="N37" s="23"/>
      <c r="O37" s="23"/>
    </row>
    <row r="38" spans="2:15" ht="15">
      <c r="B38" s="23"/>
      <c r="C38" s="23"/>
      <c r="D38" s="25"/>
      <c r="E38" s="23"/>
      <c r="F38" s="23"/>
      <c r="G38" s="26"/>
      <c r="H38" s="62"/>
      <c r="I38" s="23"/>
      <c r="J38" s="23"/>
      <c r="K38" s="23"/>
      <c r="L38" s="23"/>
      <c r="M38" s="23"/>
      <c r="N38" s="23"/>
      <c r="O38" s="23"/>
    </row>
    <row r="39" spans="2:15" ht="15">
      <c r="B39" s="23"/>
      <c r="C39" s="23"/>
      <c r="D39" s="25"/>
      <c r="E39" s="23"/>
      <c r="F39" s="23"/>
      <c r="G39" s="26"/>
      <c r="H39" s="23"/>
      <c r="I39" s="23"/>
      <c r="J39" s="23"/>
      <c r="K39" s="23"/>
      <c r="L39" s="23"/>
      <c r="M39" s="23"/>
      <c r="N39" s="23"/>
      <c r="O39" s="23"/>
    </row>
    <row r="40" spans="2:15" ht="12.7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2" spans="2:10" ht="12.75">
      <c r="B42">
        <f>COUNTA(B12:B40)</f>
        <v>1</v>
      </c>
      <c r="D42" t="s">
        <v>17</v>
      </c>
      <c r="E42">
        <f>COUNTA(E12:E41)</f>
        <v>8</v>
      </c>
      <c r="H42">
        <v>160</v>
      </c>
      <c r="I42">
        <f>COUNTIF($I$12:$I$41,160)</f>
        <v>5</v>
      </c>
      <c r="J42">
        <f>COUNTA(J12:J40)</f>
        <v>8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99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157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10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38068</v>
      </c>
      <c r="E12" s="23" t="s">
        <v>160</v>
      </c>
      <c r="F12" s="23"/>
      <c r="G12" s="26"/>
      <c r="H12" s="23"/>
      <c r="I12" s="23">
        <v>160</v>
      </c>
      <c r="J12" s="23" t="s">
        <v>125</v>
      </c>
      <c r="K12" s="20"/>
      <c r="L12" s="20"/>
      <c r="M12" s="20"/>
      <c r="N12" s="20"/>
      <c r="O12" s="20"/>
    </row>
    <row r="13" spans="2:15" ht="15">
      <c r="B13" s="14"/>
      <c r="C13" s="14"/>
      <c r="D13" s="19">
        <v>38091</v>
      </c>
      <c r="E13" s="23" t="s">
        <v>266</v>
      </c>
      <c r="F13" s="23"/>
      <c r="G13" s="26"/>
      <c r="H13" s="23"/>
      <c r="I13" s="23">
        <v>162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25">
        <v>38104</v>
      </c>
      <c r="E14" s="23" t="s">
        <v>319</v>
      </c>
      <c r="F14" s="23"/>
      <c r="G14" s="26"/>
      <c r="H14" s="23"/>
      <c r="I14" s="23">
        <v>168</v>
      </c>
      <c r="J14" s="23">
        <v>1</v>
      </c>
      <c r="K14" s="20"/>
      <c r="L14" s="20"/>
      <c r="M14" s="20"/>
      <c r="N14" s="20"/>
      <c r="O14" s="20"/>
    </row>
    <row r="15" spans="2:15" ht="15">
      <c r="B15" s="14" t="s">
        <v>128</v>
      </c>
      <c r="C15" s="14"/>
      <c r="D15" s="25">
        <v>38104</v>
      </c>
      <c r="E15" s="23" t="s">
        <v>243</v>
      </c>
      <c r="F15" s="23"/>
      <c r="G15" s="26"/>
      <c r="H15" s="63"/>
      <c r="I15" s="23">
        <v>162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25">
        <v>38104</v>
      </c>
      <c r="E16" s="27" t="s">
        <v>321</v>
      </c>
      <c r="F16" s="23"/>
      <c r="G16" s="26"/>
      <c r="H16" s="23"/>
      <c r="I16" s="23">
        <v>161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19">
        <v>38089</v>
      </c>
      <c r="E17" s="23" t="s">
        <v>96</v>
      </c>
      <c r="F17" s="23"/>
      <c r="G17" s="26"/>
      <c r="H17" s="62"/>
      <c r="I17" s="23">
        <v>166</v>
      </c>
      <c r="J17" s="23" t="s">
        <v>125</v>
      </c>
      <c r="K17" s="20"/>
      <c r="L17" s="18"/>
      <c r="M17" s="18"/>
      <c r="N17" s="18"/>
      <c r="O17" s="18"/>
    </row>
    <row r="18" spans="2:15" ht="15">
      <c r="B18" s="14"/>
      <c r="C18" s="14"/>
      <c r="D18" s="25">
        <v>38104</v>
      </c>
      <c r="E18" s="27" t="s">
        <v>295</v>
      </c>
      <c r="F18" s="23"/>
      <c r="G18" s="26"/>
      <c r="H18" s="23"/>
      <c r="I18" s="23">
        <v>160</v>
      </c>
      <c r="J18" s="23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25">
        <v>38104</v>
      </c>
      <c r="E19" s="23" t="s">
        <v>309</v>
      </c>
      <c r="F19" s="23"/>
      <c r="G19" s="26"/>
      <c r="H19" s="63"/>
      <c r="I19" s="23">
        <v>161</v>
      </c>
      <c r="J19" s="14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19">
        <v>38098</v>
      </c>
      <c r="E20" s="23" t="s">
        <v>88</v>
      </c>
      <c r="F20" s="23"/>
      <c r="G20" s="26"/>
      <c r="H20" s="62"/>
      <c r="I20" s="23">
        <v>161</v>
      </c>
      <c r="J20" s="14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19">
        <v>38089</v>
      </c>
      <c r="E21" s="23" t="s">
        <v>258</v>
      </c>
      <c r="F21" s="23"/>
      <c r="G21" s="26"/>
      <c r="H21" s="23"/>
      <c r="I21" s="23">
        <v>161</v>
      </c>
      <c r="J21" s="14" t="s">
        <v>125</v>
      </c>
      <c r="K21" s="20"/>
      <c r="L21" s="20"/>
      <c r="M21" s="20"/>
      <c r="N21" s="20"/>
      <c r="O21" s="20"/>
    </row>
    <row r="22" spans="2:15" ht="15">
      <c r="B22" s="14"/>
      <c r="C22" s="14"/>
      <c r="D22" s="25">
        <v>38104</v>
      </c>
      <c r="E22" s="23" t="s">
        <v>323</v>
      </c>
      <c r="F22" s="23"/>
      <c r="G22" s="26"/>
      <c r="H22" s="23"/>
      <c r="I22" s="23">
        <v>162</v>
      </c>
      <c r="J22" s="14" t="s">
        <v>125</v>
      </c>
      <c r="K22" s="20"/>
      <c r="L22" s="20"/>
      <c r="M22" s="20"/>
      <c r="N22" s="20"/>
      <c r="O22" s="20"/>
    </row>
    <row r="23" spans="2:15" ht="15">
      <c r="B23" s="14"/>
      <c r="C23" s="14"/>
      <c r="D23" s="19">
        <v>38096</v>
      </c>
      <c r="E23" s="23" t="s">
        <v>132</v>
      </c>
      <c r="F23" s="23"/>
      <c r="G23" s="26"/>
      <c r="H23" s="23"/>
      <c r="I23" s="23">
        <v>162</v>
      </c>
      <c r="J23" s="14" t="s">
        <v>125</v>
      </c>
      <c r="K23" s="20"/>
      <c r="L23" s="20"/>
      <c r="M23" s="20"/>
      <c r="N23" s="20"/>
      <c r="O23" s="20"/>
    </row>
    <row r="24" spans="2:15" ht="15">
      <c r="B24" s="14"/>
      <c r="C24" s="14"/>
      <c r="D24" s="25">
        <v>38103</v>
      </c>
      <c r="E24" s="27" t="s">
        <v>254</v>
      </c>
      <c r="F24" s="23"/>
      <c r="G24" s="26"/>
      <c r="H24" s="23"/>
      <c r="I24" s="23">
        <v>161</v>
      </c>
      <c r="J24" s="14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13</v>
      </c>
      <c r="H42">
        <v>160</v>
      </c>
      <c r="I42">
        <f>COUNTIF($I$12:$I$41,160)</f>
        <v>2</v>
      </c>
      <c r="J42">
        <f>COUNTA(J12:J40)</f>
        <v>13</v>
      </c>
    </row>
    <row r="43" spans="8:9" ht="12.75">
      <c r="H43">
        <v>161</v>
      </c>
      <c r="I43">
        <f>COUNTIF($I$12:$I$41,161)</f>
        <v>5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98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64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9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38099</v>
      </c>
      <c r="E12" s="23" t="s">
        <v>177</v>
      </c>
      <c r="F12" s="23"/>
      <c r="G12" s="26"/>
      <c r="H12" s="23"/>
      <c r="I12" s="23">
        <v>168</v>
      </c>
      <c r="J12" s="23" t="s">
        <v>125</v>
      </c>
      <c r="K12" s="20"/>
      <c r="L12" s="20"/>
      <c r="M12" s="20"/>
      <c r="N12" s="20"/>
      <c r="O12" s="20"/>
    </row>
    <row r="13" spans="2:15" ht="15">
      <c r="B13" s="14"/>
      <c r="C13" s="14"/>
      <c r="D13" s="25">
        <v>38105</v>
      </c>
      <c r="E13" s="23" t="s">
        <v>325</v>
      </c>
      <c r="F13" s="23"/>
      <c r="G13" s="26"/>
      <c r="H13" s="23"/>
      <c r="I13" s="23">
        <v>161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25" t="s">
        <v>326</v>
      </c>
      <c r="E14" s="23" t="s">
        <v>217</v>
      </c>
      <c r="F14" s="23"/>
      <c r="G14" s="26"/>
      <c r="H14" s="23"/>
      <c r="I14" s="23">
        <v>160</v>
      </c>
      <c r="J14" s="23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25">
        <v>38098</v>
      </c>
      <c r="E15" s="23" t="s">
        <v>304</v>
      </c>
      <c r="F15" s="23"/>
      <c r="G15" s="26"/>
      <c r="H15" s="23"/>
      <c r="I15" s="23">
        <v>162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25">
        <v>38091</v>
      </c>
      <c r="E16" s="23" t="s">
        <v>266</v>
      </c>
      <c r="F16" s="23"/>
      <c r="G16" s="26"/>
      <c r="H16" s="23"/>
      <c r="I16" s="23">
        <v>161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25">
        <v>38104</v>
      </c>
      <c r="E17" s="27" t="s">
        <v>321</v>
      </c>
      <c r="F17" s="23"/>
      <c r="G17" s="26"/>
      <c r="H17" s="23"/>
      <c r="I17" s="23">
        <v>160</v>
      </c>
      <c r="J17" s="23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25"/>
      <c r="E18" s="23" t="s">
        <v>96</v>
      </c>
      <c r="F18" s="23"/>
      <c r="G18" s="26"/>
      <c r="H18" s="23"/>
      <c r="I18" s="23">
        <v>162</v>
      </c>
      <c r="J18" s="23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64">
        <v>38103</v>
      </c>
      <c r="E19" s="23" t="s">
        <v>88</v>
      </c>
      <c r="F19" s="23"/>
      <c r="G19" s="26"/>
      <c r="H19" s="63"/>
      <c r="I19" s="23">
        <v>162</v>
      </c>
      <c r="J19" s="23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25">
        <v>38105</v>
      </c>
      <c r="E20" s="23" t="s">
        <v>328</v>
      </c>
      <c r="F20" s="23"/>
      <c r="G20" s="26"/>
      <c r="H20" s="23"/>
      <c r="I20" s="23">
        <v>161</v>
      </c>
      <c r="J20" s="23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25">
        <v>38104</v>
      </c>
      <c r="E21" s="23" t="s">
        <v>320</v>
      </c>
      <c r="F21" s="23"/>
      <c r="G21" s="26"/>
      <c r="H21" s="23"/>
      <c r="I21" s="23">
        <v>161</v>
      </c>
      <c r="J21" s="23" t="s">
        <v>125</v>
      </c>
      <c r="K21" s="20"/>
      <c r="L21" s="20"/>
      <c r="M21" s="20"/>
      <c r="N21" s="20"/>
      <c r="O21" s="20"/>
    </row>
    <row r="22" spans="2:15" ht="15">
      <c r="B22" s="14"/>
      <c r="C22" s="14"/>
      <c r="D22" s="25">
        <v>38092</v>
      </c>
      <c r="E22" s="23" t="s">
        <v>70</v>
      </c>
      <c r="F22" s="23"/>
      <c r="G22" s="26"/>
      <c r="H22" s="23"/>
      <c r="I22" s="23">
        <v>162</v>
      </c>
      <c r="J22" s="23" t="s">
        <v>125</v>
      </c>
      <c r="K22" s="20"/>
      <c r="L22" s="18"/>
      <c r="M22" s="18"/>
      <c r="N22" s="18"/>
      <c r="O22" s="18"/>
    </row>
    <row r="23" spans="2:15" ht="15">
      <c r="B23" s="14"/>
      <c r="C23" s="14"/>
      <c r="D23" s="25">
        <v>38104</v>
      </c>
      <c r="E23" s="23" t="s">
        <v>299</v>
      </c>
      <c r="F23" s="23"/>
      <c r="G23" s="26"/>
      <c r="H23" s="23"/>
      <c r="I23" s="23">
        <v>166</v>
      </c>
      <c r="J23" s="23" t="s">
        <v>125</v>
      </c>
      <c r="K23" s="20"/>
      <c r="L23" s="20"/>
      <c r="M23" s="20"/>
      <c r="N23" s="20"/>
      <c r="O23" s="20"/>
    </row>
    <row r="24" spans="2:15" ht="15">
      <c r="B24" s="14"/>
      <c r="C24" s="14"/>
      <c r="D24" s="25">
        <v>38096</v>
      </c>
      <c r="E24" s="23" t="s">
        <v>173</v>
      </c>
      <c r="F24" s="23"/>
      <c r="G24" s="26"/>
      <c r="H24" s="23"/>
      <c r="I24" s="23">
        <v>162</v>
      </c>
      <c r="J24" s="23" t="s">
        <v>125</v>
      </c>
      <c r="K24" s="20"/>
      <c r="L24" s="20"/>
      <c r="M24" s="20"/>
      <c r="N24" s="20"/>
      <c r="O24" s="20"/>
    </row>
    <row r="25" spans="2:15" ht="15">
      <c r="B25" s="14" t="s">
        <v>128</v>
      </c>
      <c r="C25" s="14"/>
      <c r="D25" s="25">
        <v>38104</v>
      </c>
      <c r="E25" s="23" t="s">
        <v>82</v>
      </c>
      <c r="F25" s="23"/>
      <c r="G25" s="26"/>
      <c r="H25" s="23"/>
      <c r="I25" s="23">
        <v>160</v>
      </c>
      <c r="J25" s="23" t="s">
        <v>125</v>
      </c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14</v>
      </c>
      <c r="H42">
        <v>160</v>
      </c>
      <c r="I42">
        <f>COUNTIF($I$12:$I$41,160)</f>
        <v>3</v>
      </c>
      <c r="J42">
        <f>COUNTA(J12:J40)</f>
        <v>14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5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orientation="landscape" r:id="rId4"/>
  <headerFooter alignWithMargins="0">
    <oddFooter>&amp;C&amp;A</oddFooter>
  </headerFooter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00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65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16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38091</v>
      </c>
      <c r="E12" s="23" t="s">
        <v>72</v>
      </c>
      <c r="F12" s="23"/>
      <c r="G12" s="26"/>
      <c r="H12" s="23"/>
      <c r="I12" s="23">
        <v>162</v>
      </c>
      <c r="J12" s="23" t="s">
        <v>125</v>
      </c>
      <c r="K12" s="20"/>
      <c r="L12" s="18"/>
      <c r="M12" s="18"/>
      <c r="N12" s="18"/>
      <c r="O12" s="18"/>
    </row>
    <row r="13" spans="2:15" ht="15">
      <c r="B13" s="14"/>
      <c r="C13" s="14"/>
      <c r="D13" s="25" t="s">
        <v>283</v>
      </c>
      <c r="E13" s="23" t="s">
        <v>282</v>
      </c>
      <c r="F13" s="23"/>
      <c r="G13" s="23"/>
      <c r="H13" s="63"/>
      <c r="I13" s="23">
        <v>160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25">
        <v>38098</v>
      </c>
      <c r="E14" s="27" t="s">
        <v>281</v>
      </c>
      <c r="F14" s="23"/>
      <c r="G14" s="26"/>
      <c r="H14" s="23"/>
      <c r="I14" s="23">
        <v>161</v>
      </c>
      <c r="J14" s="23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25">
        <v>38099</v>
      </c>
      <c r="E15" s="23" t="s">
        <v>310</v>
      </c>
      <c r="F15" s="23"/>
      <c r="G15" s="26"/>
      <c r="H15" s="23"/>
      <c r="I15" s="23">
        <v>162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25">
        <v>38104</v>
      </c>
      <c r="E16" s="23" t="s">
        <v>308</v>
      </c>
      <c r="F16" s="23"/>
      <c r="G16" s="26"/>
      <c r="H16" s="23"/>
      <c r="I16" s="23">
        <v>161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25">
        <v>38105</v>
      </c>
      <c r="E17" s="27" t="s">
        <v>327</v>
      </c>
      <c r="F17" s="23"/>
      <c r="G17" s="26"/>
      <c r="H17" s="23"/>
      <c r="I17" s="23">
        <v>161</v>
      </c>
      <c r="J17" s="23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22"/>
      <c r="E18" s="23"/>
      <c r="F18" s="23"/>
      <c r="G18" s="23"/>
      <c r="H18" s="63"/>
      <c r="I18" s="23"/>
      <c r="J18" s="23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6</v>
      </c>
      <c r="H42">
        <v>160</v>
      </c>
      <c r="I42">
        <f>COUNTIF($I$12:$I$41,160)</f>
        <v>1</v>
      </c>
      <c r="J42">
        <f>COUNTA(J12:J40)</f>
        <v>6</v>
      </c>
    </row>
    <row r="43" spans="8:9" ht="12.75">
      <c r="H43">
        <v>161</v>
      </c>
      <c r="I43">
        <f>COUNTIF($I$12:$I$41,161)</f>
        <v>3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01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66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8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38092</v>
      </c>
      <c r="E12" s="23" t="s">
        <v>275</v>
      </c>
      <c r="F12" s="23"/>
      <c r="G12" s="26"/>
      <c r="H12" s="23"/>
      <c r="I12" s="23">
        <v>160</v>
      </c>
      <c r="J12" s="23" t="s">
        <v>276</v>
      </c>
      <c r="K12" s="20"/>
      <c r="L12" s="18"/>
      <c r="M12" s="18"/>
      <c r="N12" s="18"/>
      <c r="O12" s="18"/>
    </row>
    <row r="13" spans="2:15" ht="15">
      <c r="B13" s="14"/>
      <c r="C13" s="14"/>
      <c r="D13" s="19">
        <v>38096</v>
      </c>
      <c r="E13" s="23" t="s">
        <v>173</v>
      </c>
      <c r="F13" s="23"/>
      <c r="G13" s="26"/>
      <c r="H13" s="23"/>
      <c r="I13" s="23">
        <v>168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38096</v>
      </c>
      <c r="E14" s="23" t="s">
        <v>139</v>
      </c>
      <c r="F14" s="23"/>
      <c r="G14" s="26"/>
      <c r="H14" s="23"/>
      <c r="I14" s="23">
        <v>162</v>
      </c>
      <c r="J14" s="23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25" t="s">
        <v>280</v>
      </c>
      <c r="E15" s="27" t="s">
        <v>281</v>
      </c>
      <c r="F15" s="23"/>
      <c r="G15" s="26"/>
      <c r="H15" s="23"/>
      <c r="I15" s="23">
        <v>162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19">
        <v>38099</v>
      </c>
      <c r="E16" s="23" t="s">
        <v>261</v>
      </c>
      <c r="F16" s="23"/>
      <c r="G16" s="26"/>
      <c r="H16" s="62"/>
      <c r="I16" s="23">
        <v>160</v>
      </c>
      <c r="J16" s="23" t="s">
        <v>276</v>
      </c>
      <c r="K16" s="20"/>
      <c r="L16" s="20"/>
      <c r="M16" s="20"/>
      <c r="N16" s="20"/>
      <c r="O16" s="20"/>
    </row>
    <row r="17" spans="2:15" ht="15">
      <c r="B17" s="14"/>
      <c r="C17" s="14"/>
      <c r="D17" s="25">
        <v>38103</v>
      </c>
      <c r="E17" s="27" t="s">
        <v>315</v>
      </c>
      <c r="F17" s="23"/>
      <c r="G17" s="26"/>
      <c r="H17" s="23"/>
      <c r="I17" s="23">
        <v>168</v>
      </c>
      <c r="J17" s="23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25">
        <v>38104</v>
      </c>
      <c r="E18" s="23" t="s">
        <v>217</v>
      </c>
      <c r="F18" s="23"/>
      <c r="G18" s="26"/>
      <c r="H18" s="23"/>
      <c r="I18" s="23">
        <v>160</v>
      </c>
      <c r="J18" s="23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25">
        <v>38096</v>
      </c>
      <c r="E19" s="23" t="s">
        <v>286</v>
      </c>
      <c r="F19" s="23"/>
      <c r="G19" s="26"/>
      <c r="H19" s="23"/>
      <c r="I19" s="23">
        <v>166</v>
      </c>
      <c r="J19" s="23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25">
        <v>38082</v>
      </c>
      <c r="E20" s="23" t="s">
        <v>215</v>
      </c>
      <c r="F20" s="23"/>
      <c r="G20" s="26"/>
      <c r="H20" s="23"/>
      <c r="I20" s="23">
        <v>162</v>
      </c>
      <c r="J20" s="23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25">
        <v>38096</v>
      </c>
      <c r="E21" s="27" t="s">
        <v>295</v>
      </c>
      <c r="F21" s="23"/>
      <c r="G21" s="26"/>
      <c r="H21" s="23"/>
      <c r="I21" s="23">
        <v>161</v>
      </c>
      <c r="J21" s="23" t="s">
        <v>125</v>
      </c>
      <c r="K21" s="20"/>
      <c r="L21" s="20"/>
      <c r="M21" s="20"/>
      <c r="N21" s="20"/>
      <c r="O21" s="20"/>
    </row>
    <row r="22" spans="2:15" ht="15">
      <c r="B22" s="14"/>
      <c r="C22" s="14"/>
      <c r="D22" s="19">
        <v>38105</v>
      </c>
      <c r="E22" s="23" t="s">
        <v>264</v>
      </c>
      <c r="F22" s="23"/>
      <c r="G22" s="26"/>
      <c r="H22" s="23"/>
      <c r="I22" s="23">
        <v>161</v>
      </c>
      <c r="J22" s="23" t="s">
        <v>125</v>
      </c>
      <c r="K22" s="20"/>
      <c r="L22" s="20"/>
      <c r="M22" s="20"/>
      <c r="N22" s="20"/>
      <c r="O22" s="20"/>
    </row>
    <row r="23" spans="2:15" ht="15">
      <c r="B23" s="14"/>
      <c r="C23" s="14"/>
      <c r="D23" s="19">
        <v>38105</v>
      </c>
      <c r="E23" s="23" t="s">
        <v>173</v>
      </c>
      <c r="F23" s="23"/>
      <c r="G23" s="26"/>
      <c r="H23" s="23"/>
      <c r="I23" s="23">
        <v>166</v>
      </c>
      <c r="J23" s="23" t="s">
        <v>125</v>
      </c>
      <c r="K23" s="20"/>
      <c r="L23" s="20"/>
      <c r="M23" s="20"/>
      <c r="N23" s="20"/>
      <c r="O23" s="20"/>
    </row>
    <row r="24" spans="2:15" ht="15">
      <c r="B24" s="14"/>
      <c r="C24" s="14"/>
      <c r="D24" s="19" t="s">
        <v>329</v>
      </c>
      <c r="E24" s="23" t="s">
        <v>313</v>
      </c>
      <c r="F24" s="23"/>
      <c r="G24" s="26"/>
      <c r="H24" s="23"/>
      <c r="I24" s="23">
        <v>166</v>
      </c>
      <c r="J24" s="23" t="s">
        <v>125</v>
      </c>
      <c r="K24" s="20"/>
      <c r="L24" s="20"/>
      <c r="M24" s="20"/>
      <c r="N24" s="20"/>
      <c r="O24" s="20"/>
    </row>
    <row r="25" spans="2:15" ht="15">
      <c r="B25" s="14"/>
      <c r="C25" s="14"/>
      <c r="D25" s="19" t="s">
        <v>331</v>
      </c>
      <c r="E25" s="23" t="s">
        <v>274</v>
      </c>
      <c r="F25" s="23"/>
      <c r="G25" s="26"/>
      <c r="H25" s="23"/>
      <c r="I25" s="23">
        <v>162</v>
      </c>
      <c r="J25" s="23" t="s">
        <v>125</v>
      </c>
      <c r="K25" s="20"/>
      <c r="L25" s="20"/>
      <c r="M25" s="20"/>
      <c r="N25" s="20"/>
      <c r="O25" s="20"/>
    </row>
    <row r="26" spans="2:15" ht="15">
      <c r="B26" s="14"/>
      <c r="C26" s="14"/>
      <c r="D26" s="19"/>
      <c r="E26" s="23"/>
      <c r="F26" s="23"/>
      <c r="G26" s="26"/>
      <c r="H26" s="23"/>
      <c r="I26" s="23"/>
      <c r="J26" s="23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14</v>
      </c>
      <c r="H42">
        <v>160</v>
      </c>
      <c r="I42">
        <f>COUNTIF($I$12:$I$41,160)</f>
        <v>3</v>
      </c>
      <c r="J42">
        <f>COUNTA(J12:J40)</f>
        <v>14</v>
      </c>
    </row>
    <row r="43" spans="8:9" ht="12.75">
      <c r="H43">
        <v>161</v>
      </c>
      <c r="I43">
        <f>COUNTIF($I$12:$I$41,161)</f>
        <v>2</v>
      </c>
    </row>
    <row r="44" spans="8:9" ht="12.75">
      <c r="H44">
        <v>162</v>
      </c>
      <c r="I44">
        <f>COUNTIF($I$12:$I$41,162)</f>
        <v>4</v>
      </c>
    </row>
    <row r="45" spans="8:9" ht="12.75">
      <c r="H45">
        <v>166</v>
      </c>
      <c r="I45">
        <f>COUNTIF($I$12:$I$41,166)</f>
        <v>3</v>
      </c>
    </row>
    <row r="46" spans="8:9" ht="12.75">
      <c r="H46">
        <v>168</v>
      </c>
      <c r="I46">
        <f>COUNTIF($I$12:$I$41,168)</f>
        <v>2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02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67</v>
      </c>
    </row>
    <row r="7" ht="15.75">
      <c r="D7" s="3" t="s">
        <v>0</v>
      </c>
    </row>
    <row r="8" ht="6.75" customHeight="1"/>
    <row r="9" spans="2:15" ht="18.75">
      <c r="B9" s="4">
        <f>COUNTA(B12:B40)</f>
        <v>1</v>
      </c>
      <c r="C9" s="4"/>
      <c r="D9" s="5"/>
      <c r="E9" s="6">
        <f>22-COUNTA(E12:E40)+B9</f>
        <v>13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 t="s">
        <v>128</v>
      </c>
      <c r="C12" s="14"/>
      <c r="D12" s="19">
        <v>38077</v>
      </c>
      <c r="E12" s="23" t="s">
        <v>194</v>
      </c>
      <c r="F12" s="23"/>
      <c r="G12" s="26"/>
      <c r="H12" s="62"/>
      <c r="I12" s="23">
        <v>161</v>
      </c>
      <c r="J12" s="23" t="s">
        <v>125</v>
      </c>
      <c r="K12" s="20"/>
      <c r="L12" s="18"/>
      <c r="M12" s="18"/>
      <c r="N12" s="18"/>
      <c r="O12" s="18"/>
    </row>
    <row r="13" spans="2:15" ht="15">
      <c r="B13" s="14"/>
      <c r="C13" s="14"/>
      <c r="D13" s="19" t="s">
        <v>305</v>
      </c>
      <c r="E13" s="23" t="s">
        <v>270</v>
      </c>
      <c r="F13" s="23"/>
      <c r="G13" s="26"/>
      <c r="H13" s="23"/>
      <c r="I13" s="23">
        <v>160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38104</v>
      </c>
      <c r="E14" s="23" t="s">
        <v>315</v>
      </c>
      <c r="F14" s="23"/>
      <c r="G14" s="23"/>
      <c r="H14" s="23"/>
      <c r="I14" s="23">
        <v>161</v>
      </c>
      <c r="J14" s="23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38104</v>
      </c>
      <c r="E15" s="23" t="s">
        <v>308</v>
      </c>
      <c r="F15" s="23"/>
      <c r="G15" s="26"/>
      <c r="H15" s="23"/>
      <c r="I15" s="23">
        <v>166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19">
        <v>38104</v>
      </c>
      <c r="E16" s="23" t="s">
        <v>234</v>
      </c>
      <c r="F16" s="23"/>
      <c r="G16" s="26"/>
      <c r="H16" s="23"/>
      <c r="I16" s="23">
        <v>161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19">
        <v>38104</v>
      </c>
      <c r="E17" s="23" t="s">
        <v>317</v>
      </c>
      <c r="F17" s="23"/>
      <c r="G17" s="26"/>
      <c r="H17" s="23"/>
      <c r="I17" s="23">
        <v>160</v>
      </c>
      <c r="J17" s="23" t="s">
        <v>125</v>
      </c>
      <c r="K17" s="20"/>
      <c r="L17" s="20"/>
      <c r="M17" s="20"/>
      <c r="N17" s="20"/>
      <c r="O17" s="20"/>
    </row>
    <row r="18" spans="2:15" ht="15">
      <c r="B18" s="14"/>
      <c r="C18" s="14"/>
      <c r="D18" s="19">
        <v>38104</v>
      </c>
      <c r="E18" s="23" t="s">
        <v>306</v>
      </c>
      <c r="F18" s="23"/>
      <c r="G18" s="26"/>
      <c r="H18" s="23"/>
      <c r="I18" s="23">
        <v>166</v>
      </c>
      <c r="J18" s="23" t="s">
        <v>125</v>
      </c>
      <c r="K18" s="20"/>
      <c r="L18" s="20"/>
      <c r="M18" s="20"/>
      <c r="N18" s="20"/>
      <c r="O18" s="20"/>
    </row>
    <row r="19" spans="2:15" ht="15">
      <c r="B19" s="14"/>
      <c r="C19" s="14"/>
      <c r="D19" s="25">
        <v>38096</v>
      </c>
      <c r="E19" s="27" t="s">
        <v>295</v>
      </c>
      <c r="F19" s="23"/>
      <c r="G19" s="26"/>
      <c r="H19" s="23"/>
      <c r="I19" s="23">
        <v>161</v>
      </c>
      <c r="J19" s="23" t="s">
        <v>125</v>
      </c>
      <c r="K19" s="20"/>
      <c r="L19" s="20"/>
      <c r="M19" s="20"/>
      <c r="N19" s="20"/>
      <c r="O19" s="20"/>
    </row>
    <row r="20" spans="2:15" ht="15">
      <c r="B20" s="14"/>
      <c r="C20" s="14"/>
      <c r="D20" s="19">
        <v>38105</v>
      </c>
      <c r="E20" s="23" t="s">
        <v>324</v>
      </c>
      <c r="F20" s="23"/>
      <c r="G20" s="26"/>
      <c r="H20" s="23"/>
      <c r="I20" s="23">
        <v>162</v>
      </c>
      <c r="J20" s="23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19">
        <v>38105</v>
      </c>
      <c r="E21" s="23" t="s">
        <v>318</v>
      </c>
      <c r="F21" s="23"/>
      <c r="G21" s="26"/>
      <c r="H21" s="23"/>
      <c r="I21" s="23">
        <v>166</v>
      </c>
      <c r="J21" s="23" t="s">
        <v>125</v>
      </c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1</v>
      </c>
      <c r="D42" t="s">
        <v>17</v>
      </c>
      <c r="E42">
        <f>COUNTA(E12:E41)</f>
        <v>10</v>
      </c>
      <c r="H42">
        <v>160</v>
      </c>
      <c r="I42">
        <f>COUNTIF($I$12:$I$41,160)</f>
        <v>2</v>
      </c>
      <c r="J42">
        <f>COUNTA(J12:J40)</f>
        <v>10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1</v>
      </c>
    </row>
    <row r="45" spans="8:9" ht="12.75">
      <c r="H45">
        <v>166</v>
      </c>
      <c r="I45">
        <f>COUNTIF($I$12:$I$41,166)</f>
        <v>3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orientation="landscape" r:id="rId4"/>
  <headerFooter alignWithMargins="0">
    <oddFooter>&amp;C&amp;A</oddFooter>
  </headerFooter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03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68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17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38089</v>
      </c>
      <c r="E12" s="23" t="s">
        <v>166</v>
      </c>
      <c r="F12" s="23"/>
      <c r="G12" s="26"/>
      <c r="H12" s="62"/>
      <c r="I12" s="23">
        <v>162</v>
      </c>
      <c r="J12" s="23" t="s">
        <v>125</v>
      </c>
      <c r="K12" s="20"/>
      <c r="L12" s="18"/>
      <c r="M12" s="18"/>
      <c r="N12" s="18"/>
      <c r="O12" s="18"/>
    </row>
    <row r="13" spans="2:15" ht="15">
      <c r="B13" s="14"/>
      <c r="C13" s="14"/>
      <c r="D13" s="19">
        <v>38099</v>
      </c>
      <c r="E13" s="23" t="s">
        <v>232</v>
      </c>
      <c r="F13" s="23"/>
      <c r="G13" s="26"/>
      <c r="H13" s="62"/>
      <c r="I13" s="23">
        <v>162</v>
      </c>
      <c r="J13" s="23" t="s">
        <v>125</v>
      </c>
      <c r="K13" s="20"/>
      <c r="L13" s="20"/>
      <c r="M13" s="20"/>
      <c r="N13" s="20"/>
      <c r="O13" s="20"/>
    </row>
    <row r="14" spans="2:15" ht="15">
      <c r="B14" s="14"/>
      <c r="C14" s="14"/>
      <c r="D14" s="19">
        <v>38463</v>
      </c>
      <c r="E14" s="23" t="s">
        <v>315</v>
      </c>
      <c r="F14" s="23"/>
      <c r="G14" s="23"/>
      <c r="H14" s="23"/>
      <c r="I14" s="23">
        <v>161</v>
      </c>
      <c r="J14" s="23" t="s">
        <v>125</v>
      </c>
      <c r="K14" s="20"/>
      <c r="L14" s="20"/>
      <c r="M14" s="20"/>
      <c r="N14" s="20"/>
      <c r="O14" s="20"/>
    </row>
    <row r="15" spans="2:15" ht="15">
      <c r="B15" s="14"/>
      <c r="C15" s="14"/>
      <c r="D15" s="19">
        <v>38104</v>
      </c>
      <c r="E15" s="23" t="s">
        <v>234</v>
      </c>
      <c r="F15" s="23"/>
      <c r="G15" s="26"/>
      <c r="H15" s="23"/>
      <c r="I15" s="23">
        <v>162</v>
      </c>
      <c r="J15" s="23" t="s">
        <v>125</v>
      </c>
      <c r="K15" s="20"/>
      <c r="L15" s="20"/>
      <c r="M15" s="20"/>
      <c r="N15" s="20"/>
      <c r="O15" s="20"/>
    </row>
    <row r="16" spans="2:15" ht="15">
      <c r="B16" s="14"/>
      <c r="C16" s="14"/>
      <c r="D16" s="25">
        <v>38104</v>
      </c>
      <c r="E16" s="27" t="s">
        <v>161</v>
      </c>
      <c r="F16" s="23"/>
      <c r="G16" s="26"/>
      <c r="H16" s="23"/>
      <c r="I16" s="23">
        <v>168</v>
      </c>
      <c r="J16" s="23" t="s">
        <v>125</v>
      </c>
      <c r="K16" s="20"/>
      <c r="L16" s="20"/>
      <c r="M16" s="20"/>
      <c r="N16" s="20"/>
      <c r="O16" s="20"/>
    </row>
    <row r="17" spans="2:15" ht="15">
      <c r="B17" s="14"/>
      <c r="C17" s="14"/>
      <c r="D17" s="25"/>
      <c r="E17" s="27"/>
      <c r="F17" s="23"/>
      <c r="G17" s="26"/>
      <c r="H17" s="23"/>
      <c r="I17" s="23"/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2"/>
      <c r="E18" s="14"/>
      <c r="F18" s="14"/>
      <c r="G18" s="14"/>
      <c r="H18" s="22"/>
      <c r="I18" s="14"/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/>
      <c r="E19" s="14"/>
      <c r="F19" s="14"/>
      <c r="G19" s="21"/>
      <c r="H19" s="14"/>
      <c r="I19" s="14"/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/>
      <c r="E20" s="14"/>
      <c r="F20" s="14"/>
      <c r="G20" s="21"/>
      <c r="H20" s="14"/>
      <c r="I20" s="14"/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5</v>
      </c>
      <c r="H42">
        <v>160</v>
      </c>
      <c r="I42">
        <f>COUNTIF($I$12:$I$41,160)</f>
        <v>0</v>
      </c>
      <c r="J42">
        <f>COUNTA(J12:J40)</f>
        <v>5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orientation="landscape" r:id="rId2"/>
  <headerFooter alignWithMargins="0">
    <oddFooter>&amp;C&amp;A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0"/>
  <dimension ref="B2:P17"/>
  <sheetViews>
    <sheetView workbookViewId="0" topLeftCell="A1">
      <selection activeCell="E2" sqref="E2"/>
    </sheetView>
  </sheetViews>
  <sheetFormatPr defaultColWidth="9.140625" defaultRowHeight="12.75"/>
  <cols>
    <col min="1" max="1" width="3.140625" style="0" customWidth="1"/>
    <col min="2" max="2" width="0.9921875" style="0" customWidth="1"/>
    <col min="3" max="3" width="8.7109375" style="0" customWidth="1"/>
    <col min="4" max="4" width="6.28125" style="0" customWidth="1"/>
    <col min="5" max="5" width="20.28125" style="0" customWidth="1"/>
    <col min="6" max="6" width="7.7109375" style="30" customWidth="1"/>
    <col min="7" max="7" width="5.140625" style="30" customWidth="1"/>
    <col min="8" max="8" width="12.57421875" style="0" customWidth="1"/>
    <col min="9" max="9" width="10.140625" style="31" customWidth="1"/>
    <col min="10" max="10" width="4.8515625" style="0" bestFit="1" customWidth="1"/>
    <col min="11" max="11" width="6.0039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2" ht="12.75">
      <c r="F2" s="30" t="s">
        <v>18</v>
      </c>
    </row>
    <row r="3" spans="2:6" ht="18.75">
      <c r="B3" s="1"/>
      <c r="C3" s="1"/>
      <c r="F3" s="30" t="s">
        <v>19</v>
      </c>
    </row>
    <row r="4" spans="2:16" ht="15.75">
      <c r="B4" s="32"/>
      <c r="C4" s="59"/>
      <c r="D4" s="33"/>
      <c r="F4" s="30" t="s">
        <v>334</v>
      </c>
      <c r="H4" s="58"/>
      <c r="I4" s="34"/>
      <c r="J4" s="32"/>
      <c r="K4" s="32"/>
      <c r="L4" s="32"/>
      <c r="M4" s="32"/>
      <c r="N4" s="32"/>
      <c r="O4" s="32"/>
      <c r="P4" s="32"/>
    </row>
    <row r="5" spans="2:16" ht="12.75">
      <c r="B5" s="32"/>
      <c r="C5" s="32"/>
      <c r="D5" s="32"/>
      <c r="E5" s="32"/>
      <c r="F5" s="35"/>
      <c r="G5" s="35"/>
      <c r="H5" s="32"/>
      <c r="I5" s="34"/>
      <c r="J5" s="32"/>
      <c r="K5" s="32"/>
      <c r="L5" s="32"/>
      <c r="M5" s="32"/>
      <c r="N5" s="32"/>
      <c r="O5" s="32"/>
      <c r="P5" s="32"/>
    </row>
    <row r="6" spans="2:16" ht="13.5" customHeight="1">
      <c r="B6" s="36"/>
      <c r="C6" s="36"/>
      <c r="D6" s="37"/>
      <c r="E6" s="38"/>
      <c r="F6" s="35"/>
      <c r="G6" s="35"/>
      <c r="H6" s="35"/>
      <c r="I6" s="39"/>
      <c r="J6" s="40"/>
      <c r="K6" s="35"/>
      <c r="L6" s="37"/>
      <c r="M6" s="37"/>
      <c r="N6" s="37"/>
      <c r="O6" s="37"/>
      <c r="P6" s="32"/>
    </row>
    <row r="7" spans="2:16" ht="15">
      <c r="B7" s="41"/>
      <c r="C7" s="41"/>
      <c r="D7" s="42"/>
      <c r="F7" s="35" t="s">
        <v>20</v>
      </c>
      <c r="G7" s="35"/>
      <c r="H7" s="42"/>
      <c r="I7" s="43"/>
      <c r="J7" s="44"/>
      <c r="K7" s="42"/>
      <c r="L7" s="45"/>
      <c r="M7" s="45"/>
      <c r="N7" s="45"/>
      <c r="O7" s="45"/>
      <c r="P7" s="32"/>
    </row>
    <row r="8" spans="2:16" ht="15">
      <c r="B8" s="41"/>
      <c r="C8" s="41"/>
      <c r="D8" s="41"/>
      <c r="E8" s="41"/>
      <c r="F8" s="35"/>
      <c r="G8" s="46"/>
      <c r="H8" s="42"/>
      <c r="I8" s="43"/>
      <c r="J8" s="44"/>
      <c r="K8" s="42"/>
      <c r="L8" s="47"/>
      <c r="M8" s="47"/>
      <c r="N8" s="47"/>
      <c r="O8" s="47"/>
      <c r="P8" s="32"/>
    </row>
    <row r="9" spans="2:16" ht="12.75" customHeight="1">
      <c r="B9" s="41"/>
      <c r="C9" s="41"/>
      <c r="D9" s="48"/>
      <c r="F9" s="49">
        <v>160</v>
      </c>
      <c r="G9" s="46"/>
      <c r="H9" s="42"/>
      <c r="I9" s="43"/>
      <c r="J9" s="41"/>
      <c r="K9" s="42"/>
      <c r="L9" s="47"/>
      <c r="M9" s="47"/>
      <c r="N9" s="47"/>
      <c r="O9" s="47"/>
      <c r="P9" s="32"/>
    </row>
    <row r="10" spans="6:15" ht="12.75">
      <c r="F10" s="50">
        <v>161</v>
      </c>
      <c r="G10" s="51"/>
      <c r="H10" s="42"/>
      <c r="I10" s="52"/>
      <c r="K10" s="42"/>
      <c r="L10" s="53"/>
      <c r="M10" s="53"/>
      <c r="N10" s="53"/>
      <c r="O10" s="53"/>
    </row>
    <row r="11" spans="6:15" ht="12.75">
      <c r="F11" s="50">
        <v>162</v>
      </c>
      <c r="G11" s="51"/>
      <c r="H11" s="42"/>
      <c r="I11" s="52"/>
      <c r="K11" s="53"/>
      <c r="L11" s="53"/>
      <c r="M11" s="53"/>
      <c r="N11" s="53"/>
      <c r="O11" s="53"/>
    </row>
    <row r="12" spans="6:9" ht="12.75">
      <c r="F12" s="50">
        <v>166</v>
      </c>
      <c r="G12" s="51"/>
      <c r="H12" s="42"/>
      <c r="I12" s="52"/>
    </row>
    <row r="13" spans="6:9" ht="12.75">
      <c r="F13" s="50">
        <v>168</v>
      </c>
      <c r="G13" s="51"/>
      <c r="H13" s="9"/>
      <c r="I13" s="52"/>
    </row>
    <row r="14" spans="7:9" ht="12.75">
      <c r="G14" s="51"/>
      <c r="I14" s="52"/>
    </row>
    <row r="15" spans="5:9" ht="12.75">
      <c r="E15" s="9"/>
      <c r="H15" s="9"/>
      <c r="I15" s="52"/>
    </row>
    <row r="16" spans="8:9" ht="12.75">
      <c r="H16" s="9"/>
      <c r="I16" s="52"/>
    </row>
    <row r="17" spans="8:9" ht="12.75">
      <c r="H17" s="9"/>
      <c r="I17" s="52"/>
    </row>
  </sheetData>
  <printOptions/>
  <pageMargins left="0.49" right="0.5" top="0.32" bottom="0.31" header="0.25" footer="0.38"/>
  <pageSetup horizontalDpi="600" verticalDpi="60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26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11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38049</v>
      </c>
      <c r="E12" s="14" t="s">
        <v>112</v>
      </c>
      <c r="F12" s="14"/>
      <c r="G12" s="21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38047</v>
      </c>
      <c r="E13" s="27" t="s">
        <v>105</v>
      </c>
      <c r="F13" s="23"/>
      <c r="G13" s="26"/>
      <c r="H13" s="23"/>
      <c r="I13" s="23">
        <v>161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25">
        <v>38035</v>
      </c>
      <c r="E14" s="23" t="s">
        <v>163</v>
      </c>
      <c r="F14" s="23"/>
      <c r="G14" s="26"/>
      <c r="H14" s="23"/>
      <c r="I14" s="23">
        <v>161</v>
      </c>
      <c r="J14" s="14"/>
      <c r="K14" s="20"/>
      <c r="L14" s="20"/>
      <c r="M14" s="20"/>
      <c r="N14" s="20"/>
      <c r="O14" s="20"/>
    </row>
    <row r="15" spans="2:15" ht="15">
      <c r="B15" s="14" t="s">
        <v>128</v>
      </c>
      <c r="C15" s="14"/>
      <c r="D15" s="19">
        <v>38033</v>
      </c>
      <c r="E15" s="14" t="s">
        <v>69</v>
      </c>
      <c r="F15" s="14"/>
      <c r="G15" s="21"/>
      <c r="H15" s="14"/>
      <c r="I15" s="14">
        <v>162</v>
      </c>
      <c r="J15" s="14"/>
      <c r="K15" s="20"/>
      <c r="L15" s="18"/>
      <c r="M15" s="18"/>
      <c r="N15" s="18"/>
      <c r="O15" s="18"/>
    </row>
    <row r="16" spans="2:15" ht="15">
      <c r="B16" s="14"/>
      <c r="C16" s="14"/>
      <c r="D16" s="19">
        <v>38040</v>
      </c>
      <c r="E16" s="14" t="s">
        <v>96</v>
      </c>
      <c r="F16" s="14"/>
      <c r="G16" s="21"/>
      <c r="H16" s="2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55">
        <v>38049</v>
      </c>
      <c r="E17" s="14" t="s">
        <v>110</v>
      </c>
      <c r="F17" s="14"/>
      <c r="G17" s="21"/>
      <c r="H17" s="22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25">
        <v>38055</v>
      </c>
      <c r="E18" s="23" t="s">
        <v>71</v>
      </c>
      <c r="F18" s="23"/>
      <c r="G18" s="26"/>
      <c r="H18" s="23"/>
      <c r="I18" s="23">
        <v>166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38035</v>
      </c>
      <c r="E19" s="14" t="s">
        <v>83</v>
      </c>
      <c r="F19" s="14"/>
      <c r="G19" s="21"/>
      <c r="H19" s="14"/>
      <c r="I19" s="14">
        <v>161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38068</v>
      </c>
      <c r="E20" s="14" t="s">
        <v>150</v>
      </c>
      <c r="F20" s="14"/>
      <c r="G20" s="21"/>
      <c r="H20" s="14"/>
      <c r="I20" s="14">
        <v>160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>
        <v>38033</v>
      </c>
      <c r="E21" s="14" t="s">
        <v>79</v>
      </c>
      <c r="F21" s="14"/>
      <c r="G21" s="21"/>
      <c r="H21" s="14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38056</v>
      </c>
      <c r="E22" s="14" t="s">
        <v>147</v>
      </c>
      <c r="F22" s="14"/>
      <c r="G22" s="21"/>
      <c r="H22" s="14"/>
      <c r="I22" s="14">
        <v>168</v>
      </c>
      <c r="J22" s="14"/>
      <c r="K22" s="20"/>
      <c r="L22" s="20"/>
      <c r="M22" s="20"/>
      <c r="N22" s="20"/>
      <c r="O22" s="20"/>
    </row>
    <row r="23" spans="2:15" ht="15">
      <c r="B23" s="14" t="s">
        <v>128</v>
      </c>
      <c r="C23" s="14"/>
      <c r="D23" s="19">
        <v>38068</v>
      </c>
      <c r="E23" s="14" t="s">
        <v>151</v>
      </c>
      <c r="F23" s="14"/>
      <c r="G23" s="21"/>
      <c r="H23" s="14"/>
      <c r="I23" s="14">
        <v>162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25">
        <v>38054</v>
      </c>
      <c r="E24" s="23" t="s">
        <v>132</v>
      </c>
      <c r="F24" s="23"/>
      <c r="G24" s="26"/>
      <c r="H24" s="23"/>
      <c r="I24" s="23">
        <v>162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13</v>
      </c>
      <c r="H42">
        <v>160</v>
      </c>
      <c r="I42">
        <f>COUNTIF($I$12:$I$41,160)</f>
        <v>4</v>
      </c>
      <c r="J42">
        <f>COUNTA(J12:J40)</f>
        <v>0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27</v>
      </c>
    </row>
    <row r="7" ht="15.75">
      <c r="D7" s="3" t="s">
        <v>0</v>
      </c>
    </row>
    <row r="8" ht="6.75" customHeight="1"/>
    <row r="9" spans="2:15" ht="18.75">
      <c r="B9" s="4">
        <f>COUNTA(B12:B40)</f>
        <v>4</v>
      </c>
      <c r="C9" s="4"/>
      <c r="D9" s="5"/>
      <c r="E9" s="6">
        <f>22-COUNTA(E12:E40)+B9</f>
        <v>12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38033</v>
      </c>
      <c r="E12" s="14" t="s">
        <v>76</v>
      </c>
      <c r="F12" s="14"/>
      <c r="G12" s="21"/>
      <c r="H12" s="14"/>
      <c r="I12" s="14">
        <v>161</v>
      </c>
      <c r="J12" s="14"/>
      <c r="K12" s="20"/>
      <c r="L12" s="18"/>
      <c r="M12" s="18"/>
      <c r="N12" s="18"/>
      <c r="O12" s="18"/>
    </row>
    <row r="13" spans="2:15" ht="15">
      <c r="B13" s="14"/>
      <c r="C13" s="14"/>
      <c r="D13" s="19">
        <v>38056</v>
      </c>
      <c r="E13" s="14" t="s">
        <v>143</v>
      </c>
      <c r="F13" s="14"/>
      <c r="G13" s="21"/>
      <c r="H13" s="14"/>
      <c r="I13" s="14">
        <v>162</v>
      </c>
      <c r="J13" s="14"/>
      <c r="K13" s="20"/>
      <c r="L13" s="20"/>
      <c r="M13" s="20"/>
      <c r="N13" s="20"/>
      <c r="O13" s="20"/>
    </row>
    <row r="14" spans="2:15" ht="15">
      <c r="B14" s="14" t="s">
        <v>128</v>
      </c>
      <c r="C14" s="14"/>
      <c r="D14" s="25">
        <v>38036</v>
      </c>
      <c r="E14" s="23" t="s">
        <v>95</v>
      </c>
      <c r="F14" s="23"/>
      <c r="G14" s="26"/>
      <c r="H14" s="23"/>
      <c r="I14" s="23">
        <v>168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25">
        <v>38056</v>
      </c>
      <c r="E15" s="27" t="s">
        <v>88</v>
      </c>
      <c r="F15" s="23"/>
      <c r="G15" s="26"/>
      <c r="H15" s="23"/>
      <c r="I15" s="23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38033</v>
      </c>
      <c r="E16" s="14" t="s">
        <v>80</v>
      </c>
      <c r="F16" s="14"/>
      <c r="G16" s="21"/>
      <c r="H16" s="1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55">
        <v>38049</v>
      </c>
      <c r="E17" s="14" t="s">
        <v>110</v>
      </c>
      <c r="F17" s="14"/>
      <c r="G17" s="21"/>
      <c r="H17" s="22"/>
      <c r="I17" s="14">
        <v>161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55">
        <v>38056</v>
      </c>
      <c r="E18" s="14" t="s">
        <v>140</v>
      </c>
      <c r="F18" s="14"/>
      <c r="G18" s="21"/>
      <c r="H18" s="22"/>
      <c r="I18" s="14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38068</v>
      </c>
      <c r="E19" s="14" t="s">
        <v>150</v>
      </c>
      <c r="F19" s="14"/>
      <c r="G19" s="21"/>
      <c r="H19" s="14"/>
      <c r="I19" s="14">
        <v>162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38050</v>
      </c>
      <c r="E20" s="14" t="s">
        <v>108</v>
      </c>
      <c r="F20" s="14"/>
      <c r="G20" s="21"/>
      <c r="H20" s="14"/>
      <c r="I20" s="14">
        <v>160</v>
      </c>
      <c r="J20" s="14" t="s">
        <v>125</v>
      </c>
      <c r="K20" s="20"/>
      <c r="L20" s="20"/>
      <c r="M20" s="20"/>
      <c r="N20" s="20"/>
      <c r="O20" s="20"/>
    </row>
    <row r="21" spans="2:15" ht="15">
      <c r="B21" s="14" t="s">
        <v>128</v>
      </c>
      <c r="C21" s="14"/>
      <c r="D21" s="19">
        <v>38056</v>
      </c>
      <c r="E21" s="14" t="s">
        <v>147</v>
      </c>
      <c r="F21" s="14"/>
      <c r="G21" s="21"/>
      <c r="H21" s="14"/>
      <c r="I21" s="14">
        <v>166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38049</v>
      </c>
      <c r="E22" s="14" t="s">
        <v>25</v>
      </c>
      <c r="F22" s="14"/>
      <c r="G22" s="21"/>
      <c r="H22" s="24"/>
      <c r="I22" s="14">
        <v>166</v>
      </c>
      <c r="J22" s="14"/>
      <c r="K22" s="20"/>
      <c r="L22" s="20"/>
      <c r="M22" s="20"/>
      <c r="N22" s="20"/>
      <c r="O22" s="20"/>
    </row>
    <row r="23" spans="2:15" ht="15">
      <c r="B23" s="14" t="s">
        <v>128</v>
      </c>
      <c r="C23" s="14"/>
      <c r="D23" s="19">
        <v>38068</v>
      </c>
      <c r="E23" s="14" t="s">
        <v>151</v>
      </c>
      <c r="F23" s="14"/>
      <c r="G23" s="21"/>
      <c r="H23" s="14"/>
      <c r="I23" s="14">
        <v>168</v>
      </c>
      <c r="J23" s="14"/>
      <c r="K23" s="20"/>
      <c r="L23" s="20"/>
      <c r="M23" s="20"/>
      <c r="N23" s="20"/>
      <c r="O23" s="20"/>
    </row>
    <row r="24" spans="2:15" ht="15">
      <c r="B24" s="14" t="s">
        <v>128</v>
      </c>
      <c r="C24" s="14"/>
      <c r="D24" s="19">
        <v>38056</v>
      </c>
      <c r="E24" s="14" t="s">
        <v>146</v>
      </c>
      <c r="F24" s="14"/>
      <c r="G24" s="21"/>
      <c r="H24" s="14"/>
      <c r="I24" s="14">
        <v>161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>
        <v>38414</v>
      </c>
      <c r="E25" s="14" t="s">
        <v>332</v>
      </c>
      <c r="F25" s="14"/>
      <c r="G25" s="21" t="s">
        <v>333</v>
      </c>
      <c r="H25" s="14"/>
      <c r="I25" s="14">
        <v>162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4</v>
      </c>
      <c r="D42" t="s">
        <v>17</v>
      </c>
      <c r="E42">
        <f>COUNTA(E12:E41)</f>
        <v>14</v>
      </c>
      <c r="H42">
        <v>160</v>
      </c>
      <c r="I42">
        <f>COUNTIF($I$12:$I$41,160)</f>
        <v>3</v>
      </c>
      <c r="J42">
        <f>COUNTA(J12:J40)</f>
        <v>1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2</v>
      </c>
    </row>
    <row r="46" spans="8:9" ht="12.75">
      <c r="H46">
        <v>168</v>
      </c>
      <c r="I46">
        <f>COUNTIF($I$12:$I$41,168)</f>
        <v>2</v>
      </c>
    </row>
  </sheetData>
  <hyperlinks>
    <hyperlink ref="G25" r:id="rId1" display="wandrews@vcu.edu"/>
  </hyperlinks>
  <printOptions/>
  <pageMargins left="0.49" right="0.5" top="0.32" bottom="0.31" header="0.25" footer="0.38"/>
  <pageSetup horizontalDpi="300" verticalDpi="300" orientation="landscape" r:id="rId3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6:O46"/>
  <sheetViews>
    <sheetView workbookViewId="0" topLeftCell="A9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28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19">
        <v>38068</v>
      </c>
      <c r="E12" s="14" t="s">
        <v>162</v>
      </c>
      <c r="F12" s="14"/>
      <c r="G12" s="21"/>
      <c r="H12" s="14"/>
      <c r="I12" s="14">
        <v>160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25">
        <v>38047</v>
      </c>
      <c r="E13" s="27" t="s">
        <v>104</v>
      </c>
      <c r="F13" s="23"/>
      <c r="G13" s="26"/>
      <c r="H13" s="23"/>
      <c r="I13" s="23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38056</v>
      </c>
      <c r="E14" s="14" t="s">
        <v>90</v>
      </c>
      <c r="F14" s="14"/>
      <c r="G14" s="21"/>
      <c r="H14" s="14"/>
      <c r="I14" s="14">
        <v>161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19">
        <v>38036</v>
      </c>
      <c r="E15" s="14" t="s">
        <v>86</v>
      </c>
      <c r="F15" s="14"/>
      <c r="G15" s="21"/>
      <c r="H15" s="14"/>
      <c r="I15" s="14">
        <v>168</v>
      </c>
      <c r="J15" s="14"/>
      <c r="K15" s="20"/>
      <c r="L15" s="18"/>
      <c r="M15" s="18"/>
      <c r="N15" s="18"/>
      <c r="O15" s="18"/>
    </row>
    <row r="16" spans="2:15" ht="15">
      <c r="B16" s="14"/>
      <c r="C16" s="14"/>
      <c r="D16" s="19">
        <v>38040</v>
      </c>
      <c r="E16" s="14" t="s">
        <v>97</v>
      </c>
      <c r="F16" s="14"/>
      <c r="G16" s="21"/>
      <c r="H16" s="1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 t="s">
        <v>128</v>
      </c>
      <c r="C17" s="14"/>
      <c r="D17" s="19">
        <v>38040</v>
      </c>
      <c r="E17" s="14" t="s">
        <v>96</v>
      </c>
      <c r="F17" s="14"/>
      <c r="G17" s="21"/>
      <c r="H17" s="24"/>
      <c r="I17" s="14">
        <v>161</v>
      </c>
      <c r="J17" s="14"/>
      <c r="K17" s="57" t="s">
        <v>184</v>
      </c>
      <c r="L17" s="57" t="s">
        <v>184</v>
      </c>
      <c r="M17" s="57" t="s">
        <v>184</v>
      </c>
      <c r="N17" s="57" t="s">
        <v>184</v>
      </c>
      <c r="O17" s="57" t="s">
        <v>184</v>
      </c>
    </row>
    <row r="18" spans="2:15" ht="15">
      <c r="B18" s="14"/>
      <c r="C18" s="14"/>
      <c r="D18" s="19">
        <v>38068</v>
      </c>
      <c r="E18" s="14" t="s">
        <v>164</v>
      </c>
      <c r="F18" s="14"/>
      <c r="G18" s="21"/>
      <c r="H18" s="14"/>
      <c r="I18" s="14">
        <v>162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38075</v>
      </c>
      <c r="E19" s="14" t="s">
        <v>169</v>
      </c>
      <c r="F19" s="14"/>
      <c r="G19" s="21"/>
      <c r="H19" s="14"/>
      <c r="I19" s="14">
        <v>161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19">
        <v>38036</v>
      </c>
      <c r="E20" s="14" t="s">
        <v>88</v>
      </c>
      <c r="F20" s="14"/>
      <c r="G20" s="21"/>
      <c r="H20" s="14"/>
      <c r="I20" s="14">
        <v>160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55">
        <v>38049</v>
      </c>
      <c r="E21" s="14" t="s">
        <v>110</v>
      </c>
      <c r="F21" s="14"/>
      <c r="G21" s="21"/>
      <c r="H21" s="22"/>
      <c r="I21" s="14">
        <v>161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38056</v>
      </c>
      <c r="E22" s="14" t="s">
        <v>91</v>
      </c>
      <c r="F22" s="14"/>
      <c r="G22" s="21"/>
      <c r="H22" s="24"/>
      <c r="I22" s="14">
        <v>161</v>
      </c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>
        <v>38075</v>
      </c>
      <c r="E23" s="23" t="s">
        <v>178</v>
      </c>
      <c r="F23" s="14"/>
      <c r="G23" s="21"/>
      <c r="H23" s="14"/>
      <c r="I23" s="14">
        <v>168</v>
      </c>
      <c r="J23" s="14"/>
      <c r="K23" s="20"/>
      <c r="L23" s="20"/>
      <c r="M23" s="20"/>
      <c r="N23" s="20"/>
      <c r="O23" s="20"/>
    </row>
    <row r="24" spans="2:15" ht="15">
      <c r="B24" s="14" t="s">
        <v>128</v>
      </c>
      <c r="C24" s="14"/>
      <c r="D24" s="55">
        <v>38050</v>
      </c>
      <c r="E24" s="14" t="s">
        <v>121</v>
      </c>
      <c r="F24" s="14"/>
      <c r="G24" s="21"/>
      <c r="H24" s="22"/>
      <c r="I24" s="14">
        <v>161</v>
      </c>
      <c r="J24" s="14"/>
      <c r="K24" s="57" t="s">
        <v>184</v>
      </c>
      <c r="L24" s="57" t="s">
        <v>184</v>
      </c>
      <c r="M24" s="57" t="s">
        <v>184</v>
      </c>
      <c r="N24" s="57" t="s">
        <v>184</v>
      </c>
      <c r="O24" s="57" t="s">
        <v>184</v>
      </c>
    </row>
    <row r="25" spans="2:15" ht="15">
      <c r="B25" s="14"/>
      <c r="C25" s="14"/>
      <c r="D25" s="19">
        <v>38049</v>
      </c>
      <c r="E25" s="14" t="s">
        <v>25</v>
      </c>
      <c r="F25" s="14"/>
      <c r="G25" s="21"/>
      <c r="H25" s="24"/>
      <c r="I25" s="14">
        <v>166</v>
      </c>
      <c r="J25" s="14" t="s">
        <v>125</v>
      </c>
      <c r="K25" s="20"/>
      <c r="L25" s="20"/>
      <c r="M25" s="20"/>
      <c r="N25" s="20"/>
      <c r="O25" s="20"/>
    </row>
    <row r="26" spans="2:15" ht="15">
      <c r="B26" s="14"/>
      <c r="C26" s="14"/>
      <c r="D26" s="19">
        <v>38068</v>
      </c>
      <c r="E26" s="14" t="s">
        <v>151</v>
      </c>
      <c r="F26" s="14"/>
      <c r="G26" s="21"/>
      <c r="H26" s="14"/>
      <c r="I26" s="14">
        <v>162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>
        <v>38075</v>
      </c>
      <c r="E27" s="14" t="s">
        <v>173</v>
      </c>
      <c r="F27" s="14"/>
      <c r="G27" s="21"/>
      <c r="H27" s="14"/>
      <c r="I27" s="14">
        <v>161</v>
      </c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>
        <v>38040</v>
      </c>
      <c r="E28" s="14" t="s">
        <v>102</v>
      </c>
      <c r="F28" s="14"/>
      <c r="G28" s="21"/>
      <c r="H28" s="24"/>
      <c r="I28" s="14">
        <v>160</v>
      </c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>
        <v>38056</v>
      </c>
      <c r="E29" s="14" t="s">
        <v>89</v>
      </c>
      <c r="F29" s="14"/>
      <c r="G29" s="21"/>
      <c r="H29" s="14"/>
      <c r="I29" s="14">
        <v>161</v>
      </c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>
        <v>38414</v>
      </c>
      <c r="E30" s="66" t="s">
        <v>332</v>
      </c>
      <c r="F30" s="14"/>
      <c r="G30" s="21" t="s">
        <v>333</v>
      </c>
      <c r="H30" s="14"/>
      <c r="I30" s="14">
        <v>168</v>
      </c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19</v>
      </c>
      <c r="H42">
        <v>160</v>
      </c>
      <c r="I42">
        <f>COUNTIF($I$12:$I$41,160)</f>
        <v>5</v>
      </c>
      <c r="J42">
        <f>COUNTA(J12:J40)</f>
        <v>1</v>
      </c>
    </row>
    <row r="43" spans="8:9" ht="12.75">
      <c r="H43">
        <v>161</v>
      </c>
      <c r="I43">
        <f>COUNTIF($I$12:$I$41,161)</f>
        <v>8</v>
      </c>
    </row>
    <row r="44" spans="8:9" ht="12.75">
      <c r="H44">
        <v>162</v>
      </c>
      <c r="I44">
        <f>COUNTIF($I$12:$I$41,162)</f>
        <v>2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3</v>
      </c>
    </row>
  </sheetData>
  <hyperlinks>
    <hyperlink ref="G30" r:id="rId1" display="wandrews@vcu.edu"/>
  </hyperlinks>
  <printOptions/>
  <pageMargins left="0.49" right="0.5" top="0.32" bottom="0.31" header="0.25" footer="0.38"/>
  <pageSetup horizontalDpi="300" verticalDpi="300" orientation="landscape" r:id="rId3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29</v>
      </c>
    </row>
    <row r="7" ht="15.75">
      <c r="D7" s="3" t="s">
        <v>0</v>
      </c>
    </row>
    <row r="8" ht="6.75" customHeight="1"/>
    <row r="9" spans="2:15" ht="18.75">
      <c r="B9" s="4">
        <f>COUNTA(B12:B40)</f>
        <v>0</v>
      </c>
      <c r="C9" s="4"/>
      <c r="D9" s="5"/>
      <c r="E9" s="6">
        <f>22-COUNTA(E12:E40)+B9</f>
        <v>7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>
        <v>38056</v>
      </c>
      <c r="E12" s="27" t="s">
        <v>149</v>
      </c>
      <c r="F12" s="23"/>
      <c r="G12" s="26"/>
      <c r="H12" s="23"/>
      <c r="I12" s="23">
        <v>160</v>
      </c>
      <c r="J12" s="14"/>
      <c r="K12" s="20"/>
      <c r="L12" s="20"/>
      <c r="M12" s="20"/>
      <c r="N12" s="20"/>
      <c r="O12" s="20"/>
    </row>
    <row r="13" spans="2:15" ht="15.75">
      <c r="B13" s="14"/>
      <c r="C13" s="14"/>
      <c r="D13" s="19">
        <v>38075</v>
      </c>
      <c r="E13" s="56" t="s">
        <v>171</v>
      </c>
      <c r="F13" s="14"/>
      <c r="G13" s="21"/>
      <c r="H13" s="14"/>
      <c r="I13" s="14">
        <v>160</v>
      </c>
      <c r="J13" s="14"/>
      <c r="K13" s="20"/>
      <c r="L13" s="20"/>
      <c r="M13" s="20"/>
      <c r="N13" s="20"/>
      <c r="O13" s="20"/>
    </row>
    <row r="14" spans="2:15" ht="15">
      <c r="B14" s="14"/>
      <c r="C14" s="14"/>
      <c r="D14" s="19">
        <v>38077</v>
      </c>
      <c r="E14" s="14" t="s">
        <v>181</v>
      </c>
      <c r="F14" s="14"/>
      <c r="G14" s="21"/>
      <c r="H14" s="14"/>
      <c r="I14" s="14">
        <v>161</v>
      </c>
      <c r="J14" s="14"/>
      <c r="K14" s="20"/>
      <c r="L14" s="20"/>
      <c r="M14" s="20"/>
      <c r="N14" s="20"/>
      <c r="O14" s="20"/>
    </row>
    <row r="15" spans="2:15" ht="15">
      <c r="B15" s="14"/>
      <c r="C15" s="14"/>
      <c r="D15" s="25">
        <v>38047</v>
      </c>
      <c r="E15" s="27" t="s">
        <v>104</v>
      </c>
      <c r="F15" s="23"/>
      <c r="G15" s="26"/>
      <c r="H15" s="23"/>
      <c r="I15" s="23">
        <v>161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19">
        <v>38040</v>
      </c>
      <c r="E16" s="14" t="s">
        <v>99</v>
      </c>
      <c r="F16" s="14"/>
      <c r="G16" s="21"/>
      <c r="H16" s="54"/>
      <c r="I16" s="14">
        <v>160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38068</v>
      </c>
      <c r="E17" s="14" t="s">
        <v>155</v>
      </c>
      <c r="F17" s="14"/>
      <c r="G17" s="21"/>
      <c r="H17" s="14"/>
      <c r="I17" s="14">
        <v>160</v>
      </c>
      <c r="J17" s="14"/>
      <c r="K17" s="20"/>
      <c r="L17" s="20"/>
      <c r="M17" s="20"/>
      <c r="N17" s="20"/>
      <c r="O17" s="20"/>
    </row>
    <row r="18" spans="2:15" ht="15">
      <c r="B18" s="14"/>
      <c r="C18" s="14"/>
      <c r="D18" s="19">
        <v>38075</v>
      </c>
      <c r="E18" s="14" t="s">
        <v>169</v>
      </c>
      <c r="F18" s="14"/>
      <c r="G18" s="21"/>
      <c r="H18" s="14"/>
      <c r="I18" s="14">
        <v>162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38054</v>
      </c>
      <c r="E19" s="14" t="s">
        <v>131</v>
      </c>
      <c r="F19" s="14"/>
      <c r="G19" s="21"/>
      <c r="H19" s="2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25">
        <v>38068</v>
      </c>
      <c r="E20" s="27" t="s">
        <v>88</v>
      </c>
      <c r="F20" s="23"/>
      <c r="G20" s="26"/>
      <c r="H20" s="23"/>
      <c r="I20" s="23">
        <v>161</v>
      </c>
      <c r="J20" s="14" t="s">
        <v>125</v>
      </c>
      <c r="K20" s="20"/>
      <c r="L20" s="20"/>
      <c r="M20" s="20"/>
      <c r="N20" s="20"/>
      <c r="O20" s="20"/>
    </row>
    <row r="21" spans="2:15" ht="15">
      <c r="B21" s="14"/>
      <c r="C21" s="14"/>
      <c r="D21" s="55">
        <v>38049</v>
      </c>
      <c r="E21" s="14" t="s">
        <v>110</v>
      </c>
      <c r="F21" s="14"/>
      <c r="G21" s="21"/>
      <c r="H21" s="22"/>
      <c r="I21" s="14">
        <v>162</v>
      </c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>
        <v>38035</v>
      </c>
      <c r="E22" s="14" t="s">
        <v>83</v>
      </c>
      <c r="F22" s="14"/>
      <c r="G22" s="21"/>
      <c r="H22" s="14"/>
      <c r="I22" s="14">
        <v>162</v>
      </c>
      <c r="J22" s="14"/>
      <c r="K22" s="20"/>
      <c r="L22" s="18"/>
      <c r="M22" s="18"/>
      <c r="N22" s="18"/>
      <c r="O22" s="18"/>
    </row>
    <row r="23" spans="2:15" ht="15">
      <c r="B23" s="14"/>
      <c r="C23" s="14"/>
      <c r="D23" s="19">
        <v>38056</v>
      </c>
      <c r="E23" s="14" t="s">
        <v>147</v>
      </c>
      <c r="F23" s="14"/>
      <c r="G23" s="21"/>
      <c r="H23" s="14"/>
      <c r="I23" s="14">
        <v>166</v>
      </c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>
        <v>38068</v>
      </c>
      <c r="E24" s="14" t="s">
        <v>151</v>
      </c>
      <c r="F24" s="14"/>
      <c r="G24" s="21"/>
      <c r="H24" s="14"/>
      <c r="I24" s="14">
        <v>168</v>
      </c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>
        <v>38068</v>
      </c>
      <c r="E25" s="14" t="s">
        <v>146</v>
      </c>
      <c r="F25" s="14"/>
      <c r="G25" s="21"/>
      <c r="H25" s="14"/>
      <c r="I25" s="14">
        <v>161</v>
      </c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>
        <v>38054</v>
      </c>
      <c r="E26" s="14" t="s">
        <v>130</v>
      </c>
      <c r="F26" s="14"/>
      <c r="G26" s="21"/>
      <c r="H26" s="14"/>
      <c r="I26" s="14">
        <v>160</v>
      </c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0</v>
      </c>
      <c r="D42" t="s">
        <v>17</v>
      </c>
      <c r="E42">
        <f>COUNTA(E12:E41)</f>
        <v>15</v>
      </c>
      <c r="H42">
        <v>160</v>
      </c>
      <c r="I42">
        <f>COUNTIF($I$12:$I$41,160)</f>
        <v>6</v>
      </c>
      <c r="J42">
        <f>COUNTA(J12:J40)</f>
        <v>1</v>
      </c>
    </row>
    <row r="43" spans="8:9" ht="12.75">
      <c r="H43">
        <v>161</v>
      </c>
      <c r="I43">
        <f>COUNTIF($I$12:$I$41,161)</f>
        <v>4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1</v>
      </c>
    </row>
    <row r="46" spans="8:9" ht="12.75">
      <c r="H46">
        <v>168</v>
      </c>
      <c r="I46">
        <f>COUNTIF($I$12:$I$41,168)</f>
        <v>1</v>
      </c>
    </row>
  </sheetData>
  <printOptions/>
  <pageMargins left="0.49" right="0.5" top="0.32" bottom="0.31" header="0.25" footer="0.38"/>
  <pageSetup horizontalDpi="300" verticalDpi="300" orientation="landscape" r:id="rId4"/>
  <headerFooter alignWithMargins="0">
    <oddFooter>&amp;C&amp;A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6:O46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3" width="3.28125" style="0" customWidth="1"/>
    <col min="4" max="4" width="7.57421875" style="0" customWidth="1"/>
    <col min="5" max="5" width="20.28125" style="0" customWidth="1"/>
    <col min="6" max="6" width="12.28125" style="0" customWidth="1"/>
    <col min="7" max="7" width="29.421875" style="0" customWidth="1"/>
    <col min="8" max="8" width="12.57421875" style="0" customWidth="1"/>
    <col min="9" max="9" width="10.140625" style="0" customWidth="1"/>
    <col min="10" max="10" width="4.8515625" style="0" bestFit="1" customWidth="1"/>
    <col min="11" max="11" width="5.140625" style="0" bestFit="1" customWidth="1"/>
    <col min="12" max="13" width="3.57421875" style="0" bestFit="1" customWidth="1"/>
    <col min="14" max="14" width="2.140625" style="0" bestFit="1" customWidth="1"/>
    <col min="15" max="15" width="2.7109375" style="0" bestFit="1" customWidth="1"/>
  </cols>
  <sheetData>
    <row r="5" ht="4.5" customHeight="1"/>
    <row r="6" spans="2:5" ht="20.25" customHeight="1">
      <c r="B6" s="1" t="s">
        <v>21</v>
      </c>
      <c r="C6" s="1"/>
      <c r="E6" s="2" t="s">
        <v>30</v>
      </c>
    </row>
    <row r="7" ht="15.75">
      <c r="D7" s="3" t="s">
        <v>0</v>
      </c>
    </row>
    <row r="8" ht="6.75" customHeight="1"/>
    <row r="9" spans="2:15" ht="18.75">
      <c r="B9" s="4">
        <f>COUNTA(B12:B40)</f>
        <v>2</v>
      </c>
      <c r="C9" s="4"/>
      <c r="D9" s="5"/>
      <c r="E9" s="6">
        <f>22-COUNTA(E12:E40)+B9</f>
        <v>15</v>
      </c>
      <c r="F9" s="5" t="s">
        <v>1</v>
      </c>
      <c r="G9" s="5"/>
      <c r="H9" s="5"/>
      <c r="I9" s="7"/>
      <c r="J9" s="7"/>
      <c r="K9" s="5"/>
      <c r="L9" s="5"/>
      <c r="M9" s="5"/>
      <c r="N9" s="5"/>
      <c r="O9" s="5"/>
    </row>
    <row r="10" spans="2:15" ht="15">
      <c r="B10" s="8"/>
      <c r="C10" s="8" t="s">
        <v>2</v>
      </c>
      <c r="D10" s="9" t="s">
        <v>3</v>
      </c>
      <c r="E10" s="10"/>
      <c r="F10" s="10"/>
      <c r="G10" s="8"/>
      <c r="H10" s="8"/>
      <c r="I10" s="11"/>
      <c r="J10" s="12" t="s">
        <v>4</v>
      </c>
      <c r="K10" s="13" t="s">
        <v>5</v>
      </c>
      <c r="L10" s="11"/>
      <c r="M10" s="11"/>
      <c r="N10" s="11"/>
      <c r="O10" s="11"/>
    </row>
    <row r="11" spans="2:15" ht="15">
      <c r="B11" s="14"/>
      <c r="C11" s="14"/>
      <c r="D11" s="14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5" t="s">
        <v>11</v>
      </c>
      <c r="J11" s="16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14</v>
      </c>
    </row>
    <row r="12" spans="2:15" ht="15">
      <c r="B12" s="14"/>
      <c r="C12" s="14"/>
      <c r="D12" s="25" t="s">
        <v>186</v>
      </c>
      <c r="E12" s="14" t="s">
        <v>185</v>
      </c>
      <c r="F12" s="14"/>
      <c r="G12" s="14"/>
      <c r="H12" s="22"/>
      <c r="I12" s="14">
        <v>162</v>
      </c>
      <c r="J12" s="14"/>
      <c r="K12" s="20"/>
      <c r="L12" s="20"/>
      <c r="M12" s="20"/>
      <c r="N12" s="20"/>
      <c r="O12" s="20"/>
    </row>
    <row r="13" spans="2:15" ht="15">
      <c r="B13" s="14"/>
      <c r="C13" s="14"/>
      <c r="D13" s="19">
        <v>38033</v>
      </c>
      <c r="E13" s="14" t="s">
        <v>77</v>
      </c>
      <c r="F13" s="14"/>
      <c r="G13" s="21"/>
      <c r="H13" s="14"/>
      <c r="I13" s="14">
        <v>160</v>
      </c>
      <c r="J13" s="14"/>
      <c r="K13" s="20"/>
      <c r="L13" s="18"/>
      <c r="M13" s="18"/>
      <c r="N13" s="18"/>
      <c r="O13" s="18"/>
    </row>
    <row r="14" spans="2:15" ht="15">
      <c r="B14" s="14"/>
      <c r="C14" s="14"/>
      <c r="D14" s="19">
        <v>38054</v>
      </c>
      <c r="E14" s="14" t="s">
        <v>84</v>
      </c>
      <c r="F14" s="14"/>
      <c r="G14" s="21"/>
      <c r="H14" s="24"/>
      <c r="I14" s="14">
        <v>160</v>
      </c>
      <c r="J14" s="14" t="s">
        <v>125</v>
      </c>
      <c r="K14" s="20"/>
      <c r="L14" s="20"/>
      <c r="M14" s="20"/>
      <c r="N14" s="20"/>
      <c r="O14" s="20"/>
    </row>
    <row r="15" spans="2:15" ht="15">
      <c r="B15" s="14" t="s">
        <v>128</v>
      </c>
      <c r="C15" s="14"/>
      <c r="D15" s="19">
        <v>38050</v>
      </c>
      <c r="E15" s="14" t="s">
        <v>108</v>
      </c>
      <c r="F15" s="14"/>
      <c r="G15" s="21"/>
      <c r="H15" s="14"/>
      <c r="I15" s="14">
        <v>160</v>
      </c>
      <c r="J15" s="14"/>
      <c r="K15" s="20"/>
      <c r="L15" s="20"/>
      <c r="M15" s="20"/>
      <c r="N15" s="20"/>
      <c r="O15" s="20"/>
    </row>
    <row r="16" spans="2:15" ht="15">
      <c r="B16" s="14"/>
      <c r="C16" s="14"/>
      <c r="D16" s="25">
        <v>38075</v>
      </c>
      <c r="E16" s="27" t="s">
        <v>113</v>
      </c>
      <c r="F16" s="23"/>
      <c r="G16" s="26"/>
      <c r="H16" s="23"/>
      <c r="I16" s="23">
        <v>161</v>
      </c>
      <c r="J16" s="14"/>
      <c r="K16" s="20"/>
      <c r="L16" s="20"/>
      <c r="M16" s="20"/>
      <c r="N16" s="20"/>
      <c r="O16" s="20"/>
    </row>
    <row r="17" spans="2:15" ht="15">
      <c r="B17" s="14"/>
      <c r="C17" s="14"/>
      <c r="D17" s="19">
        <v>38049</v>
      </c>
      <c r="E17" s="14" t="s">
        <v>25</v>
      </c>
      <c r="F17" s="14"/>
      <c r="G17" s="21"/>
      <c r="H17" s="24"/>
      <c r="I17" s="14">
        <v>162</v>
      </c>
      <c r="J17" s="14"/>
      <c r="K17" s="20"/>
      <c r="L17" s="20"/>
      <c r="M17" s="20"/>
      <c r="N17" s="20"/>
      <c r="O17" s="20"/>
    </row>
    <row r="18" spans="2:15" ht="15">
      <c r="B18" s="14" t="s">
        <v>128</v>
      </c>
      <c r="C18" s="14"/>
      <c r="D18" s="19">
        <v>38050</v>
      </c>
      <c r="E18" s="14" t="s">
        <v>120</v>
      </c>
      <c r="F18" s="14"/>
      <c r="G18" s="21"/>
      <c r="H18" s="14"/>
      <c r="I18" s="14">
        <v>160</v>
      </c>
      <c r="J18" s="14"/>
      <c r="K18" s="20"/>
      <c r="L18" s="20"/>
      <c r="M18" s="20"/>
      <c r="N18" s="20"/>
      <c r="O18" s="20"/>
    </row>
    <row r="19" spans="2:15" ht="15">
      <c r="B19" s="14"/>
      <c r="C19" s="14"/>
      <c r="D19" s="19">
        <v>38077</v>
      </c>
      <c r="E19" s="14" t="s">
        <v>192</v>
      </c>
      <c r="F19" s="14"/>
      <c r="G19" s="21"/>
      <c r="H19" s="14"/>
      <c r="I19" s="14">
        <v>160</v>
      </c>
      <c r="J19" s="14"/>
      <c r="K19" s="20"/>
      <c r="L19" s="20"/>
      <c r="M19" s="20"/>
      <c r="N19" s="20"/>
      <c r="O19" s="20"/>
    </row>
    <row r="20" spans="2:15" ht="15">
      <c r="B20" s="14"/>
      <c r="C20" s="14"/>
      <c r="D20" s="55">
        <v>38049</v>
      </c>
      <c r="E20" s="14" t="s">
        <v>114</v>
      </c>
      <c r="F20" s="14"/>
      <c r="G20" s="21"/>
      <c r="H20" s="22"/>
      <c r="I20" s="14">
        <v>162</v>
      </c>
      <c r="J20" s="14"/>
      <c r="K20" s="20"/>
      <c r="L20" s="20"/>
      <c r="M20" s="20"/>
      <c r="N20" s="20"/>
      <c r="O20" s="20"/>
    </row>
    <row r="21" spans="2:15" ht="15">
      <c r="B21" s="14"/>
      <c r="C21" s="14"/>
      <c r="D21" s="19"/>
      <c r="E21" s="14"/>
      <c r="F21" s="14"/>
      <c r="G21" s="21"/>
      <c r="H21" s="14"/>
      <c r="I21" s="14"/>
      <c r="J21" s="14"/>
      <c r="K21" s="20"/>
      <c r="L21" s="20"/>
      <c r="M21" s="20"/>
      <c r="N21" s="20"/>
      <c r="O21" s="20"/>
    </row>
    <row r="22" spans="2:15" ht="15">
      <c r="B22" s="14"/>
      <c r="C22" s="14"/>
      <c r="D22" s="19"/>
      <c r="E22" s="14"/>
      <c r="F22" s="14"/>
      <c r="G22" s="14"/>
      <c r="H22" s="14"/>
      <c r="I22" s="14"/>
      <c r="J22" s="14"/>
      <c r="K22" s="20"/>
      <c r="L22" s="20"/>
      <c r="M22" s="20"/>
      <c r="N22" s="20"/>
      <c r="O22" s="20"/>
    </row>
    <row r="23" spans="2:15" ht="15">
      <c r="B23" s="14"/>
      <c r="C23" s="14"/>
      <c r="D23" s="19"/>
      <c r="E23" s="14"/>
      <c r="F23" s="14"/>
      <c r="G23" s="21"/>
      <c r="H23" s="14"/>
      <c r="I23" s="14"/>
      <c r="J23" s="14"/>
      <c r="K23" s="20"/>
      <c r="L23" s="20"/>
      <c r="M23" s="20"/>
      <c r="N23" s="20"/>
      <c r="O23" s="20"/>
    </row>
    <row r="24" spans="2:15" ht="15">
      <c r="B24" s="14"/>
      <c r="C24" s="14"/>
      <c r="D24" s="19"/>
      <c r="E24" s="14"/>
      <c r="F24" s="14"/>
      <c r="G24" s="21"/>
      <c r="H24" s="14"/>
      <c r="I24" s="14"/>
      <c r="J24" s="14"/>
      <c r="K24" s="20"/>
      <c r="L24" s="20"/>
      <c r="M24" s="20"/>
      <c r="N24" s="20"/>
      <c r="O24" s="20"/>
    </row>
    <row r="25" spans="2:15" ht="15">
      <c r="B25" s="14"/>
      <c r="C25" s="14"/>
      <c r="D25" s="19"/>
      <c r="E25" s="14"/>
      <c r="F25" s="14"/>
      <c r="G25" s="21"/>
      <c r="H25" s="14"/>
      <c r="I25" s="14"/>
      <c r="J25" s="14"/>
      <c r="K25" s="20"/>
      <c r="L25" s="20"/>
      <c r="M25" s="20"/>
      <c r="N25" s="20"/>
      <c r="O25" s="20"/>
    </row>
    <row r="26" spans="2:15" ht="15">
      <c r="B26" s="14"/>
      <c r="C26" s="14"/>
      <c r="D26" s="19"/>
      <c r="E26" s="14"/>
      <c r="F26" s="14"/>
      <c r="G26" s="21"/>
      <c r="H26" s="14"/>
      <c r="I26" s="14"/>
      <c r="J26" s="14"/>
      <c r="K26" s="20"/>
      <c r="L26" s="20"/>
      <c r="M26" s="20"/>
      <c r="N26" s="20"/>
      <c r="O26" s="20"/>
    </row>
    <row r="27" spans="2:15" ht="15">
      <c r="B27" s="14"/>
      <c r="C27" s="14"/>
      <c r="D27" s="19"/>
      <c r="E27" s="14"/>
      <c r="F27" s="14"/>
      <c r="G27" s="21"/>
      <c r="H27" s="14"/>
      <c r="I27" s="14"/>
      <c r="J27" s="14"/>
      <c r="K27" s="20"/>
      <c r="L27" s="20"/>
      <c r="M27" s="20"/>
      <c r="N27" s="20"/>
      <c r="O27" s="20"/>
    </row>
    <row r="28" spans="2:15" ht="15">
      <c r="B28" s="14"/>
      <c r="C28" s="14"/>
      <c r="D28" s="19"/>
      <c r="E28" s="14"/>
      <c r="F28" s="14"/>
      <c r="G28" s="21"/>
      <c r="H28" s="14"/>
      <c r="I28" s="14"/>
      <c r="J28" s="14"/>
      <c r="K28" s="20"/>
      <c r="L28" s="20"/>
      <c r="M28" s="20"/>
      <c r="N28" s="20"/>
      <c r="O28" s="20"/>
    </row>
    <row r="29" spans="2:15" ht="15">
      <c r="B29" s="14"/>
      <c r="C29" s="14"/>
      <c r="D29" s="19"/>
      <c r="E29" s="23"/>
      <c r="F29" s="14"/>
      <c r="G29" s="21"/>
      <c r="H29" s="14"/>
      <c r="I29" s="14"/>
      <c r="J29" s="14"/>
      <c r="K29" s="20"/>
      <c r="L29" s="20"/>
      <c r="M29" s="20"/>
      <c r="N29" s="20"/>
      <c r="O29" s="20"/>
    </row>
    <row r="30" spans="2:15" ht="15">
      <c r="B30" s="14"/>
      <c r="C30" s="14"/>
      <c r="D30" s="19"/>
      <c r="E30" s="14"/>
      <c r="F30" s="14"/>
      <c r="G30" s="21"/>
      <c r="H30" s="14"/>
      <c r="I30" s="14"/>
      <c r="J30" s="14"/>
      <c r="K30" s="20"/>
      <c r="L30" s="20"/>
      <c r="M30" s="20"/>
      <c r="N30" s="20"/>
      <c r="O30" s="20"/>
    </row>
    <row r="31" spans="2:15" ht="15">
      <c r="B31" s="14"/>
      <c r="C31" s="14"/>
      <c r="D31" s="19"/>
      <c r="E31" s="14"/>
      <c r="F31" s="14"/>
      <c r="G31" s="21"/>
      <c r="H31" s="14"/>
      <c r="I31" s="14"/>
      <c r="J31" s="14"/>
      <c r="K31" s="20"/>
      <c r="L31" s="20"/>
      <c r="M31" s="20"/>
      <c r="N31" s="20"/>
      <c r="O31" s="20"/>
    </row>
    <row r="32" spans="2:15" ht="15">
      <c r="B32" s="14"/>
      <c r="C32" s="14"/>
      <c r="D32" s="19"/>
      <c r="E32" s="14"/>
      <c r="F32" s="14"/>
      <c r="G32" s="21"/>
      <c r="H32" s="14"/>
      <c r="I32" s="14"/>
      <c r="J32" s="14"/>
      <c r="K32" s="20"/>
      <c r="L32" s="20"/>
      <c r="M32" s="20"/>
      <c r="N32" s="20"/>
      <c r="O32" s="20"/>
    </row>
    <row r="33" spans="2:15" ht="15">
      <c r="B33" s="14"/>
      <c r="C33" s="14"/>
      <c r="D33" s="19"/>
      <c r="E33" s="28"/>
      <c r="F33" s="14"/>
      <c r="G33" s="21"/>
      <c r="H33" s="14"/>
      <c r="I33" s="14"/>
      <c r="J33" s="14"/>
      <c r="K33" s="20"/>
      <c r="L33" s="20"/>
      <c r="M33" s="20"/>
      <c r="N33" s="20"/>
      <c r="O33" s="20"/>
    </row>
    <row r="34" spans="2:15" ht="15">
      <c r="B34" s="14"/>
      <c r="C34" s="14"/>
      <c r="D34" s="19"/>
      <c r="E34" s="14"/>
      <c r="F34" s="14"/>
      <c r="G34" s="21"/>
      <c r="H34" s="14"/>
      <c r="I34" s="14"/>
      <c r="J34" s="14"/>
      <c r="K34" s="20"/>
      <c r="L34" s="20"/>
      <c r="M34" s="20"/>
      <c r="N34" s="20"/>
      <c r="O34" s="20"/>
    </row>
    <row r="35" spans="2:15" ht="15">
      <c r="B35" s="14"/>
      <c r="C35" s="14"/>
      <c r="D35" s="19"/>
      <c r="E35" s="14"/>
      <c r="F35" s="14"/>
      <c r="G35" s="21"/>
      <c r="H35" s="14"/>
      <c r="I35" s="14"/>
      <c r="J35" s="14"/>
      <c r="K35" s="20"/>
      <c r="L35" s="20"/>
      <c r="M35" s="20"/>
      <c r="N35" s="20"/>
      <c r="O35" s="20"/>
    </row>
    <row r="36" spans="2:15" ht="15">
      <c r="B36" s="14"/>
      <c r="C36" s="14"/>
      <c r="D36" s="19"/>
      <c r="E36" s="29"/>
      <c r="F36" s="14"/>
      <c r="G36" s="21"/>
      <c r="H36" s="14"/>
      <c r="I36" s="14"/>
      <c r="J36" s="14"/>
      <c r="K36" s="20"/>
      <c r="L36" s="20"/>
      <c r="M36" s="20"/>
      <c r="N36" s="20"/>
      <c r="O36" s="20"/>
    </row>
    <row r="37" spans="2:15" ht="15">
      <c r="B37" s="14"/>
      <c r="C37" s="14"/>
      <c r="D37" s="19"/>
      <c r="E37" s="14"/>
      <c r="F37" s="14"/>
      <c r="G37" s="21"/>
      <c r="H37" s="14"/>
      <c r="I37" s="14"/>
      <c r="J37" s="14"/>
      <c r="K37" s="20"/>
      <c r="L37" s="20"/>
      <c r="M37" s="20"/>
      <c r="N37" s="20"/>
      <c r="O37" s="20"/>
    </row>
    <row r="38" spans="2:15" ht="15">
      <c r="B38" s="14"/>
      <c r="C38" s="14"/>
      <c r="D38" s="19"/>
      <c r="E38" s="14"/>
      <c r="F38" s="14"/>
      <c r="G38" s="21"/>
      <c r="H38" s="24"/>
      <c r="I38" s="14"/>
      <c r="J38" s="14"/>
      <c r="K38" s="20"/>
      <c r="L38" s="20"/>
      <c r="M38" s="20"/>
      <c r="N38" s="20"/>
      <c r="O38" s="20"/>
    </row>
    <row r="39" spans="2:15" ht="15">
      <c r="B39" s="14"/>
      <c r="C39" s="14"/>
      <c r="D39" s="19"/>
      <c r="E39" s="14"/>
      <c r="F39" s="14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2" spans="2:10" ht="12.75">
      <c r="B42">
        <f>COUNTA(B12:B40)</f>
        <v>2</v>
      </c>
      <c r="D42" t="s">
        <v>17</v>
      </c>
      <c r="E42">
        <f>COUNTA(E12:E41)</f>
        <v>9</v>
      </c>
      <c r="H42">
        <v>160</v>
      </c>
      <c r="I42">
        <f>COUNTIF($I$12:$I$41,160)</f>
        <v>5</v>
      </c>
      <c r="J42">
        <f>COUNTA(J12:J40)</f>
        <v>1</v>
      </c>
    </row>
    <row r="43" spans="8:9" ht="12.75">
      <c r="H43">
        <v>161</v>
      </c>
      <c r="I43">
        <f>COUNTIF($I$12:$I$41,161)</f>
        <v>1</v>
      </c>
    </row>
    <row r="44" spans="8:9" ht="12.75">
      <c r="H44">
        <v>162</v>
      </c>
      <c r="I44">
        <f>COUNTIF($I$12:$I$41,162)</f>
        <v>3</v>
      </c>
    </row>
    <row r="45" spans="8:9" ht="12.75">
      <c r="H45">
        <v>166</v>
      </c>
      <c r="I45">
        <f>COUNTIF($I$12:$I$41,166)</f>
        <v>0</v>
      </c>
    </row>
    <row r="46" spans="8:9" ht="12.75">
      <c r="H46">
        <v>168</v>
      </c>
      <c r="I46">
        <f>COUNTIF($I$12:$I$41,168)</f>
        <v>0</v>
      </c>
    </row>
  </sheetData>
  <printOptions/>
  <pageMargins left="0.49" right="0.5" top="0.32" bottom="0.31" header="0.25" footer="0.38"/>
  <pageSetup horizontalDpi="300" verticalDpi="300" orientation="landscape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WAndrews</dc:creator>
  <cp:keywords/>
  <dc:description/>
  <cp:lastModifiedBy>WAndrews</cp:lastModifiedBy>
  <cp:lastPrinted>2004-04-28T17:31:22Z</cp:lastPrinted>
  <dcterms:created xsi:type="dcterms:W3CDTF">2004-02-04T23:40:46Z</dcterms:created>
  <dcterms:modified xsi:type="dcterms:W3CDTF">2005-05-19T06:50:56Z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