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ndrews\Documents\1_MGMT_643\Data\"/>
    </mc:Choice>
  </mc:AlternateContent>
  <bookViews>
    <workbookView xWindow="930" yWindow="0" windowWidth="27870" windowHeight="15180"/>
  </bookViews>
  <sheets>
    <sheet name="Home data fall 2011" sheetId="2" r:id="rId1"/>
    <sheet name="SENIC hospital data" sheetId="3" r:id="rId2"/>
    <sheet name="SENIC Variables" sheetId="4" r:id="rId3"/>
  </sheets>
  <definedNames>
    <definedName name="_AMO_XLDS926420111" hidden="1">'Home data fall 2011'!$C$1:$G$183</definedName>
    <definedName name="_xlnm._FilterDatabase" localSheetId="1" hidden="1">'SENIC hospital data'!$A$1:$T$114</definedName>
    <definedName name="aver">#REF!</definedName>
    <definedName name="avg">#REF!</definedName>
    <definedName name="Int">#REF!</definedName>
    <definedName name="MSE">#REF!</definedName>
    <definedName name="MSresidual">#REF!</definedName>
    <definedName name="n">#REF!</definedName>
    <definedName name="n_">#REF!</definedName>
    <definedName name="Slope">#REF!</definedName>
    <definedName name="ssx">#REF!</definedName>
    <definedName name="ssxx">#REF!</definedName>
    <definedName name="t">#REF!</definedName>
    <definedName name="t_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3" i="2" l="1"/>
  <c r="J183" i="2" s="1"/>
  <c r="J182" i="2"/>
  <c r="I182" i="2"/>
  <c r="I181" i="2"/>
  <c r="J181" i="2" s="1"/>
  <c r="I180" i="2"/>
  <c r="J180" i="2" s="1"/>
  <c r="I179" i="2"/>
  <c r="J179" i="2" s="1"/>
  <c r="J178" i="2"/>
  <c r="I178" i="2"/>
  <c r="I177" i="2"/>
  <c r="J177" i="2" s="1"/>
  <c r="I176" i="2"/>
  <c r="J176" i="2" s="1"/>
  <c r="I175" i="2"/>
  <c r="J175" i="2" s="1"/>
  <c r="J174" i="2"/>
  <c r="I174" i="2"/>
  <c r="I173" i="2"/>
  <c r="J173" i="2" s="1"/>
  <c r="J172" i="2"/>
  <c r="I172" i="2"/>
  <c r="I171" i="2"/>
  <c r="J171" i="2" s="1"/>
  <c r="J170" i="2"/>
  <c r="I170" i="2"/>
  <c r="I169" i="2"/>
  <c r="J169" i="2" s="1"/>
  <c r="I168" i="2"/>
  <c r="J168" i="2" s="1"/>
  <c r="I167" i="2"/>
  <c r="J167" i="2" s="1"/>
  <c r="J166" i="2"/>
  <c r="I166" i="2"/>
  <c r="I165" i="2"/>
  <c r="J165" i="2" s="1"/>
  <c r="J164" i="2"/>
  <c r="I164" i="2"/>
  <c r="I163" i="2"/>
  <c r="J163" i="2" s="1"/>
  <c r="J162" i="2"/>
  <c r="I162" i="2"/>
  <c r="I161" i="2"/>
  <c r="J161" i="2" s="1"/>
  <c r="I160" i="2"/>
  <c r="J160" i="2" s="1"/>
  <c r="I159" i="2"/>
  <c r="J159" i="2" s="1"/>
  <c r="J158" i="2"/>
  <c r="I158" i="2"/>
  <c r="I157" i="2"/>
  <c r="J157" i="2" s="1"/>
  <c r="J156" i="2"/>
  <c r="I156" i="2"/>
  <c r="I155" i="2"/>
  <c r="J155" i="2" s="1"/>
  <c r="J154" i="2"/>
  <c r="I154" i="2"/>
  <c r="I153" i="2"/>
  <c r="J153" i="2" s="1"/>
  <c r="I152" i="2"/>
  <c r="J152" i="2" s="1"/>
  <c r="I151" i="2"/>
  <c r="J151" i="2" s="1"/>
  <c r="J150" i="2"/>
  <c r="I150" i="2"/>
  <c r="I149" i="2"/>
  <c r="J149" i="2" s="1"/>
  <c r="J148" i="2"/>
  <c r="I148" i="2"/>
  <c r="I147" i="2"/>
  <c r="J147" i="2" s="1"/>
  <c r="J146" i="2"/>
  <c r="I146" i="2"/>
  <c r="I145" i="2"/>
  <c r="J145" i="2" s="1"/>
  <c r="I144" i="2"/>
  <c r="J144" i="2" s="1"/>
  <c r="I143" i="2"/>
  <c r="J143" i="2" s="1"/>
  <c r="J142" i="2"/>
  <c r="I142" i="2"/>
  <c r="I141" i="2"/>
  <c r="J141" i="2" s="1"/>
  <c r="I140" i="2"/>
  <c r="J140" i="2" s="1"/>
  <c r="I139" i="2"/>
  <c r="J139" i="2" s="1"/>
  <c r="J138" i="2"/>
  <c r="I138" i="2"/>
  <c r="I137" i="2"/>
  <c r="J137" i="2" s="1"/>
  <c r="I136" i="2"/>
  <c r="J136" i="2" s="1"/>
  <c r="I135" i="2"/>
  <c r="J135" i="2" s="1"/>
  <c r="J134" i="2"/>
  <c r="I134" i="2"/>
  <c r="I133" i="2"/>
  <c r="J133" i="2" s="1"/>
  <c r="I132" i="2"/>
  <c r="J132" i="2" s="1"/>
  <c r="I131" i="2"/>
  <c r="J131" i="2" s="1"/>
  <c r="J130" i="2"/>
  <c r="I130" i="2"/>
  <c r="I129" i="2"/>
  <c r="J129" i="2" s="1"/>
  <c r="I128" i="2"/>
  <c r="J128" i="2" s="1"/>
  <c r="I127" i="2"/>
  <c r="J127" i="2" s="1"/>
  <c r="J126" i="2"/>
  <c r="I126" i="2"/>
  <c r="I125" i="2"/>
  <c r="J125" i="2" s="1"/>
  <c r="I124" i="2"/>
  <c r="J124" i="2" s="1"/>
  <c r="I123" i="2"/>
  <c r="J123" i="2" s="1"/>
  <c r="J122" i="2"/>
  <c r="I122" i="2"/>
  <c r="I121" i="2"/>
  <c r="J121" i="2" s="1"/>
  <c r="I120" i="2"/>
  <c r="J120" i="2" s="1"/>
  <c r="I119" i="2"/>
  <c r="J119" i="2" s="1"/>
  <c r="J118" i="2"/>
  <c r="I118" i="2"/>
  <c r="I117" i="2"/>
  <c r="J117" i="2" s="1"/>
  <c r="I116" i="2"/>
  <c r="J116" i="2" s="1"/>
  <c r="I115" i="2"/>
  <c r="J115" i="2" s="1"/>
  <c r="J114" i="2"/>
  <c r="I114" i="2"/>
  <c r="I113" i="2"/>
  <c r="J113" i="2" s="1"/>
  <c r="I112" i="2"/>
  <c r="J112" i="2" s="1"/>
  <c r="I111" i="2"/>
  <c r="J111" i="2" s="1"/>
  <c r="J110" i="2"/>
  <c r="I110" i="2"/>
  <c r="I109" i="2"/>
  <c r="J109" i="2" s="1"/>
  <c r="I108" i="2"/>
  <c r="J108" i="2" s="1"/>
  <c r="I107" i="2"/>
  <c r="J107" i="2" s="1"/>
  <c r="J106" i="2"/>
  <c r="I106" i="2"/>
  <c r="I105" i="2"/>
  <c r="J105" i="2" s="1"/>
  <c r="I104" i="2"/>
  <c r="J104" i="2" s="1"/>
  <c r="I103" i="2"/>
  <c r="J103" i="2" s="1"/>
  <c r="J102" i="2"/>
  <c r="I102" i="2"/>
  <c r="I101" i="2"/>
  <c r="J101" i="2" s="1"/>
  <c r="I100" i="2"/>
  <c r="J100" i="2" s="1"/>
  <c r="I99" i="2"/>
  <c r="J99" i="2" s="1"/>
  <c r="J98" i="2"/>
  <c r="I98" i="2"/>
  <c r="I97" i="2"/>
  <c r="J97" i="2" s="1"/>
  <c r="I96" i="2"/>
  <c r="J96" i="2" s="1"/>
  <c r="I95" i="2"/>
  <c r="J95" i="2" s="1"/>
  <c r="J94" i="2"/>
  <c r="I94" i="2"/>
  <c r="I93" i="2"/>
  <c r="J93" i="2" s="1"/>
  <c r="I92" i="2"/>
  <c r="J92" i="2" s="1"/>
  <c r="I91" i="2"/>
  <c r="J91" i="2" s="1"/>
  <c r="J90" i="2"/>
  <c r="I90" i="2"/>
  <c r="I89" i="2"/>
  <c r="J89" i="2" s="1"/>
  <c r="I88" i="2"/>
  <c r="J88" i="2" s="1"/>
  <c r="I87" i="2"/>
  <c r="J87" i="2" s="1"/>
  <c r="J86" i="2"/>
  <c r="I86" i="2"/>
  <c r="I85" i="2"/>
  <c r="J85" i="2" s="1"/>
  <c r="I84" i="2"/>
  <c r="J84" i="2" s="1"/>
  <c r="I83" i="2"/>
  <c r="J83" i="2" s="1"/>
  <c r="J82" i="2"/>
  <c r="I82" i="2"/>
  <c r="I81" i="2"/>
  <c r="J81" i="2" s="1"/>
  <c r="I80" i="2"/>
  <c r="J80" i="2" s="1"/>
  <c r="I79" i="2"/>
  <c r="J79" i="2" s="1"/>
  <c r="J78" i="2"/>
  <c r="I78" i="2"/>
  <c r="I77" i="2"/>
  <c r="J77" i="2" s="1"/>
  <c r="I76" i="2"/>
  <c r="J76" i="2" s="1"/>
  <c r="I75" i="2"/>
  <c r="J75" i="2" s="1"/>
  <c r="J74" i="2"/>
  <c r="I74" i="2"/>
  <c r="I73" i="2"/>
  <c r="J73" i="2" s="1"/>
  <c r="I72" i="2"/>
  <c r="J72" i="2" s="1"/>
  <c r="I71" i="2"/>
  <c r="J71" i="2" s="1"/>
  <c r="J70" i="2"/>
  <c r="I70" i="2"/>
  <c r="I69" i="2"/>
  <c r="J69" i="2" s="1"/>
  <c r="I68" i="2"/>
  <c r="J68" i="2" s="1"/>
  <c r="I67" i="2"/>
  <c r="J67" i="2" s="1"/>
  <c r="J66" i="2"/>
  <c r="I66" i="2"/>
  <c r="I65" i="2"/>
  <c r="J65" i="2" s="1"/>
  <c r="I64" i="2"/>
  <c r="J64" i="2" s="1"/>
  <c r="I63" i="2"/>
  <c r="J63" i="2" s="1"/>
  <c r="J62" i="2"/>
  <c r="I62" i="2"/>
  <c r="I61" i="2"/>
  <c r="J61" i="2" s="1"/>
  <c r="I60" i="2"/>
  <c r="J60" i="2" s="1"/>
  <c r="I59" i="2"/>
  <c r="J59" i="2" s="1"/>
  <c r="J58" i="2"/>
  <c r="I58" i="2"/>
  <c r="I57" i="2"/>
  <c r="J57" i="2" s="1"/>
  <c r="I56" i="2"/>
  <c r="J56" i="2" s="1"/>
  <c r="I55" i="2"/>
  <c r="J55" i="2" s="1"/>
  <c r="J54" i="2"/>
  <c r="I54" i="2"/>
  <c r="I53" i="2"/>
  <c r="J53" i="2" s="1"/>
  <c r="I52" i="2"/>
  <c r="J52" i="2" s="1"/>
  <c r="I51" i="2"/>
  <c r="J51" i="2" s="1"/>
  <c r="J50" i="2"/>
  <c r="I50" i="2"/>
  <c r="I49" i="2"/>
  <c r="J49" i="2" s="1"/>
  <c r="I48" i="2"/>
  <c r="J48" i="2" s="1"/>
  <c r="I47" i="2"/>
  <c r="J47" i="2" s="1"/>
  <c r="J46" i="2"/>
  <c r="I46" i="2"/>
  <c r="I45" i="2"/>
  <c r="J45" i="2" s="1"/>
  <c r="I44" i="2"/>
  <c r="J44" i="2" s="1"/>
  <c r="I43" i="2"/>
  <c r="J43" i="2" s="1"/>
  <c r="J42" i="2"/>
  <c r="I42" i="2"/>
  <c r="I41" i="2"/>
  <c r="J41" i="2" s="1"/>
  <c r="I40" i="2"/>
  <c r="J40" i="2" s="1"/>
  <c r="I39" i="2"/>
  <c r="J39" i="2" s="1"/>
  <c r="J38" i="2"/>
  <c r="I38" i="2"/>
  <c r="I37" i="2"/>
  <c r="J37" i="2" s="1"/>
  <c r="I36" i="2"/>
  <c r="J36" i="2" s="1"/>
  <c r="I35" i="2"/>
  <c r="J35" i="2" s="1"/>
  <c r="J34" i="2"/>
  <c r="I34" i="2"/>
  <c r="I33" i="2"/>
  <c r="J33" i="2" s="1"/>
  <c r="I32" i="2"/>
  <c r="J32" i="2" s="1"/>
  <c r="I31" i="2"/>
  <c r="J31" i="2" s="1"/>
  <c r="J30" i="2"/>
  <c r="I30" i="2"/>
  <c r="I29" i="2"/>
  <c r="J29" i="2" s="1"/>
  <c r="I28" i="2"/>
  <c r="J28" i="2" s="1"/>
  <c r="I27" i="2"/>
  <c r="J27" i="2" s="1"/>
  <c r="J26" i="2"/>
  <c r="I26" i="2"/>
  <c r="I25" i="2"/>
  <c r="J25" i="2" s="1"/>
  <c r="I24" i="2"/>
  <c r="J24" i="2" s="1"/>
  <c r="I23" i="2"/>
  <c r="J23" i="2" s="1"/>
  <c r="J22" i="2"/>
  <c r="I22" i="2"/>
  <c r="I21" i="2"/>
  <c r="J21" i="2" s="1"/>
  <c r="I20" i="2"/>
  <c r="J20" i="2" s="1"/>
  <c r="I19" i="2"/>
  <c r="J19" i="2" s="1"/>
  <c r="J18" i="2"/>
  <c r="I18" i="2"/>
  <c r="I17" i="2"/>
  <c r="J17" i="2" s="1"/>
  <c r="I16" i="2"/>
  <c r="J16" i="2" s="1"/>
  <c r="I15" i="2"/>
  <c r="J15" i="2" s="1"/>
  <c r="J14" i="2"/>
  <c r="I14" i="2"/>
  <c r="J13" i="2"/>
  <c r="I13" i="2"/>
  <c r="J12" i="2"/>
  <c r="I12" i="2"/>
  <c r="J11" i="2"/>
  <c r="I11" i="2"/>
  <c r="J10" i="2"/>
  <c r="I10" i="2"/>
  <c r="J9" i="2"/>
  <c r="I9" i="2"/>
  <c r="M8" i="2"/>
  <c r="I8" i="2"/>
  <c r="J8" i="2" s="1"/>
  <c r="I7" i="2"/>
  <c r="J7" i="2" s="1"/>
  <c r="I6" i="2"/>
  <c r="J6" i="2" s="1"/>
  <c r="I5" i="2"/>
  <c r="J5" i="2" s="1"/>
  <c r="I4" i="2"/>
  <c r="J4" i="2" s="1"/>
  <c r="I3" i="2"/>
  <c r="J3" i="2" s="1"/>
  <c r="I2" i="2"/>
  <c r="J2" i="2" s="1"/>
</calcChain>
</file>

<file path=xl/comments1.xml><?xml version="1.0" encoding="utf-8"?>
<comments xmlns="http://schemas.openxmlformats.org/spreadsheetml/2006/main">
  <authors>
    <author>RAndrews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Data collected by Dr. Custer from listings of Richmond area homes, fall 2011.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1. Chesterfield  2. Goochland  3. Henrico  4. Richmond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0 = other
1 = Long &amp; Foster REALTORS
2 = RE/MAX Commonwealth
3 = Joyner Fine Properties
4 = Coldwell Banker
5 = Virginia Realty &amp; Relocation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comments2.xml><?xml version="1.0" encoding="utf-8"?>
<comments xmlns="http://schemas.openxmlformats.org/spreadsheetml/2006/main">
  <authors>
    <author>RAndrews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Identification Number (1-113)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Average length of stay for all patients in hospital (days)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Average age of patients (years)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Average length of stay for all patients in hospital (days)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Ratio of number of cultures performed to number of patients without signs or symptoms of hospital-acquired infection in hospital (ratio * 100)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Ratio of number of X-rays performed to number of patients without signs or symptoms of pneumonia (ratio * 100)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Average number of beds in hospital during study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 xml:space="preserve">1 = Medical School Affiliation
2 = NO Medical School Affiliation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1 = NorthEast Region
2= North Central Region
3 = South Region
4 = West Region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Average number of patients in hospital during study period.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 xml:space="preserve">Average number of full-time equivalent registered and licensed practical nurses during study period (number full-time + one half the number part-time)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 xml:space="preserve">Percent of 35 potential facilities and services that are provided by the hospital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Number of 35 potential facilities and services that are provided by the hospital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<sst xmlns="http://schemas.openxmlformats.org/spreadsheetml/2006/main" count="657" uniqueCount="83">
  <si>
    <t>Count</t>
  </si>
  <si>
    <t>Location</t>
  </si>
  <si>
    <t>Region #</t>
  </si>
  <si>
    <t>Bedrooms</t>
  </si>
  <si>
    <t>Baths</t>
  </si>
  <si>
    <t>Sq. Ft.</t>
  </si>
  <si>
    <t>Price</t>
  </si>
  <si>
    <t>Realtor</t>
  </si>
  <si>
    <t>Big_5_#</t>
  </si>
  <si>
    <t>Realtor Group</t>
  </si>
  <si>
    <t>#</t>
  </si>
  <si>
    <t>Listing Realtor</t>
  </si>
  <si>
    <t>Frequency</t>
  </si>
  <si>
    <t>Henrico</t>
  </si>
  <si>
    <t>Long &amp; Foster REALTORS</t>
  </si>
  <si>
    <t>Not a Top 5 Realtor</t>
  </si>
  <si>
    <t>RE/MAX Commonwealth</t>
  </si>
  <si>
    <t>Goochland</t>
  </si>
  <si>
    <t>McGurn Co, Inc</t>
  </si>
  <si>
    <t>Premier Properties Realty LLC</t>
  </si>
  <si>
    <t>Joyner Fine Properties</t>
  </si>
  <si>
    <t>Richmond</t>
  </si>
  <si>
    <t>Coldwell Banker</t>
  </si>
  <si>
    <t>Virginia Realty &amp; Relocation</t>
  </si>
  <si>
    <t>High Net Worth Properties</t>
  </si>
  <si>
    <t>Chesterfield</t>
  </si>
  <si>
    <t>Virginia Capital Realty</t>
  </si>
  <si>
    <t>Continental Real Estate Group</t>
  </si>
  <si>
    <t>Park Place Properties</t>
  </si>
  <si>
    <t>Olds Estates and Properties</t>
  </si>
  <si>
    <t>GMAC Real Estate</t>
  </si>
  <si>
    <t>Hometown Realty</t>
  </si>
  <si>
    <t>Keller Williams Realty</t>
  </si>
  <si>
    <t>Napier REALTORS® ERA</t>
  </si>
  <si>
    <t>Prudential Slater James River</t>
  </si>
  <si>
    <t>Zip Realty Inc</t>
  </si>
  <si>
    <t>Century 21 All American</t>
  </si>
  <si>
    <t>French &amp; Co REALTORS</t>
  </si>
  <si>
    <t>Hylas Realty Company</t>
  </si>
  <si>
    <t>Napier REALTORS ERA</t>
  </si>
  <si>
    <t>Oakstone Properties</t>
  </si>
  <si>
    <t>Resource Realty Services</t>
  </si>
  <si>
    <t>Pollard &amp; Bagby</t>
  </si>
  <si>
    <t>Cornwell Properties</t>
  </si>
  <si>
    <t>ID</t>
  </si>
  <si>
    <t>Length_stay</t>
  </si>
  <si>
    <t>Age_years</t>
  </si>
  <si>
    <t>Infection_pct</t>
  </si>
  <si>
    <t>Culture_ratio</t>
  </si>
  <si>
    <t>X_ray_ratio</t>
  </si>
  <si>
    <t>Num_Beds</t>
  </si>
  <si>
    <t>Med_Sch_Aff</t>
  </si>
  <si>
    <t>Region_num</t>
  </si>
  <si>
    <t>Num_Patients</t>
  </si>
  <si>
    <t>Num_Nurses</t>
  </si>
  <si>
    <t>Avail_Services</t>
  </si>
  <si>
    <t>Num_Services</t>
  </si>
  <si>
    <t>N_East</t>
  </si>
  <si>
    <t>N_Central</t>
  </si>
  <si>
    <t>South</t>
  </si>
  <si>
    <t>West</t>
  </si>
  <si>
    <t>Med_Sch</t>
  </si>
  <si>
    <t>Region_Name</t>
  </si>
  <si>
    <t>Medical_School</t>
  </si>
  <si>
    <t>No</t>
  </si>
  <si>
    <t>NorthCentral</t>
  </si>
  <si>
    <t>NorthEast</t>
  </si>
  <si>
    <t>Yes</t>
  </si>
  <si>
    <t xml:space="preserve">Name </t>
  </si>
  <si>
    <t>Description</t>
  </si>
  <si>
    <t>Identification Number (1-113)</t>
  </si>
  <si>
    <t>Average length of stay for all patients in hospital (days)</t>
  </si>
  <si>
    <t>Average age of patients (years)</t>
  </si>
  <si>
    <t>Average estimated pr0bability of acquiring infection in hospital (percent = probability * 100)</t>
  </si>
  <si>
    <t>Ratio of number of cultures performed to number of patients without signs or symptoms of hospital-acquired infection in hospital (ratio * 100)</t>
  </si>
  <si>
    <t>Ratio of number of X-rays performed to number of patients without signs or symptoms of pneumonia (ratio * 100)</t>
  </si>
  <si>
    <t>Average number of beds in hospital during study period</t>
  </si>
  <si>
    <t>1 = Yes, hospital has a medical school affiliation;  2 = No, hospital has no medical school affiliation</t>
  </si>
  <si>
    <t>Geographic region : 1 = North East, 2 = North Central, 3 = South, 4 = West</t>
  </si>
  <si>
    <t>Average number of patients in hospital during study period</t>
  </si>
  <si>
    <t xml:space="preserve">Average number of full-time equivalent registered and licensed practical nurses during study period (number full-time + one half  the number part-time) </t>
  </si>
  <si>
    <t xml:space="preserve">Percent of 35 potential facilities and services that are provided by the hospital </t>
  </si>
  <si>
    <t>Number of 35 potential facilities and services that are provided by the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</si>
</sst>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0"/>
      <color rgb="FF0000FF"/>
      <name val="Arial"/>
      <family val="2"/>
    </font>
    <font>
      <sz val="10"/>
      <color theme="5" tint="-0.499984740745262"/>
      <name val="Arial"/>
      <family val="2"/>
    </font>
    <font>
      <sz val="10"/>
      <color rgb="FF1D1F20"/>
      <name val="Arial"/>
      <family val="2"/>
    </font>
    <font>
      <sz val="8"/>
      <color rgb="FF0000FF"/>
      <name val="Verdana"/>
      <family val="2"/>
    </font>
    <font>
      <sz val="8"/>
      <color rgb="FF1D1F20"/>
      <name val="Verdana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9" tint="-0.499984740745262"/>
      <name val="Calibri"/>
      <family val="2"/>
      <scheme val="minor"/>
    </font>
    <font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1" applyFont="1" applyFill="1"/>
    <xf numFmtId="0" fontId="5" fillId="2" borderId="0" xfId="1" applyFont="1" applyFill="1" applyAlignment="1">
      <alignment horizontal="center"/>
    </xf>
    <xf numFmtId="0" fontId="5" fillId="2" borderId="0" xfId="1" applyFont="1" applyFill="1"/>
    <xf numFmtId="0" fontId="1" fillId="2" borderId="0" xfId="1" applyFill="1"/>
    <xf numFmtId="0" fontId="1" fillId="2" borderId="0" xfId="1" applyFill="1" applyAlignment="1">
      <alignment horizontal="center"/>
    </xf>
    <xf numFmtId="0" fontId="6" fillId="2" borderId="0" xfId="1" applyFont="1" applyFill="1" applyAlignment="1">
      <alignment wrapText="1"/>
    </xf>
    <xf numFmtId="3" fontId="7" fillId="2" borderId="0" xfId="1" applyNumberFormat="1" applyFont="1" applyFill="1" applyAlignment="1">
      <alignment horizontal="center" wrapText="1"/>
    </xf>
    <xf numFmtId="0" fontId="8" fillId="2" borderId="0" xfId="1" applyFont="1" applyFill="1" applyAlignment="1">
      <alignment horizontal="center" wrapText="1"/>
    </xf>
    <xf numFmtId="3" fontId="8" fillId="2" borderId="0" xfId="1" applyNumberFormat="1" applyFont="1" applyFill="1" applyAlignment="1">
      <alignment horizontal="center" wrapText="1"/>
    </xf>
    <xf numFmtId="6" fontId="8" fillId="2" borderId="0" xfId="1" applyNumberFormat="1" applyFont="1" applyFill="1" applyAlignment="1">
      <alignment wrapText="1"/>
    </xf>
    <xf numFmtId="0" fontId="9" fillId="2" borderId="0" xfId="1" applyFont="1" applyFill="1" applyAlignment="1">
      <alignment horizontal="center"/>
    </xf>
    <xf numFmtId="0" fontId="9" fillId="2" borderId="0" xfId="1" applyFont="1" applyFill="1"/>
    <xf numFmtId="0" fontId="5" fillId="2" borderId="1" xfId="1" applyFont="1" applyFill="1" applyBorder="1" applyAlignment="1">
      <alignment horizontal="center"/>
    </xf>
    <xf numFmtId="0" fontId="10" fillId="2" borderId="0" xfId="1" applyFont="1" applyFill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83"/>
  <sheetViews>
    <sheetView tabSelected="1" workbookViewId="0">
      <selection activeCell="L16" sqref="L16"/>
    </sheetView>
  </sheetViews>
  <sheetFormatPr defaultRowHeight="12.75" x14ac:dyDescent="0.2"/>
  <cols>
    <col min="1" max="1" width="10.5703125" style="6" bestFit="1" customWidth="1"/>
    <col min="2" max="2" width="12.7109375" style="6" customWidth="1"/>
    <col min="3" max="3" width="9.140625" style="14"/>
    <col min="4" max="4" width="10.85546875" style="6" bestFit="1" customWidth="1"/>
    <col min="5" max="6" width="9.140625" style="6"/>
    <col min="7" max="7" width="10.7109375" style="6" bestFit="1" customWidth="1"/>
    <col min="8" max="8" width="28" style="6" bestFit="1" customWidth="1"/>
    <col min="9" max="9" width="7.7109375" style="14" customWidth="1"/>
    <col min="10" max="10" width="24.5703125" style="14" bestFit="1" customWidth="1"/>
    <col min="11" max="11" width="5.140625" style="6" customWidth="1"/>
    <col min="12" max="12" width="25.5703125" style="6" customWidth="1"/>
    <col min="13" max="16384" width="9.140625" style="6"/>
  </cols>
  <sheetData>
    <row r="1" spans="1:13" ht="15.7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4" t="s">
        <v>10</v>
      </c>
      <c r="L1" s="5" t="s">
        <v>11</v>
      </c>
      <c r="M1" s="5" t="s">
        <v>12</v>
      </c>
    </row>
    <row r="2" spans="1:13" x14ac:dyDescent="0.2">
      <c r="A2" s="7">
        <v>1</v>
      </c>
      <c r="B2" s="8" t="s">
        <v>13</v>
      </c>
      <c r="C2" s="9">
        <v>3</v>
      </c>
      <c r="D2" s="10">
        <v>3</v>
      </c>
      <c r="E2" s="10">
        <v>2.5</v>
      </c>
      <c r="F2" s="11">
        <v>1729</v>
      </c>
      <c r="G2" s="12">
        <v>234950</v>
      </c>
      <c r="H2" s="6" t="s">
        <v>14</v>
      </c>
      <c r="I2" s="13">
        <f t="shared" ref="I2:I65" si="0">IF(H2=$L$3,1,IF(H2=$L$4,2,IF(H2=$L$5,3,IF(H2=$L$6,4,IF(H2=$L$7,5,0)))))</f>
        <v>1</v>
      </c>
      <c r="J2" s="14" t="str">
        <f t="shared" ref="J2:J65" si="1">VLOOKUP(I2,$K$2:$L$7,2)</f>
        <v>Long &amp; Foster REALTORS</v>
      </c>
      <c r="K2" s="4">
        <v>0</v>
      </c>
      <c r="L2" s="5" t="s">
        <v>15</v>
      </c>
      <c r="M2" s="4">
        <v>58</v>
      </c>
    </row>
    <row r="3" spans="1:13" x14ac:dyDescent="0.2">
      <c r="A3" s="7">
        <v>2</v>
      </c>
      <c r="B3" s="8" t="s">
        <v>13</v>
      </c>
      <c r="C3" s="9">
        <v>3</v>
      </c>
      <c r="D3" s="10">
        <v>3</v>
      </c>
      <c r="E3" s="10">
        <v>2</v>
      </c>
      <c r="F3" s="11">
        <v>1560</v>
      </c>
      <c r="G3" s="12">
        <v>229000</v>
      </c>
      <c r="H3" s="6" t="s">
        <v>16</v>
      </c>
      <c r="I3" s="13">
        <f t="shared" si="0"/>
        <v>2</v>
      </c>
      <c r="J3" s="14" t="str">
        <f t="shared" si="1"/>
        <v>RE/MAX Commonwealth</v>
      </c>
      <c r="K3" s="4">
        <v>1</v>
      </c>
      <c r="L3" s="5" t="s">
        <v>14</v>
      </c>
      <c r="M3" s="4">
        <v>48</v>
      </c>
    </row>
    <row r="4" spans="1:13" x14ac:dyDescent="0.2">
      <c r="A4" s="7">
        <v>3</v>
      </c>
      <c r="B4" s="8" t="s">
        <v>17</v>
      </c>
      <c r="C4" s="9">
        <v>2</v>
      </c>
      <c r="D4" s="10">
        <v>4</v>
      </c>
      <c r="E4" s="10">
        <v>3.5</v>
      </c>
      <c r="F4" s="11">
        <v>3100</v>
      </c>
      <c r="G4" s="12">
        <v>449950</v>
      </c>
      <c r="H4" s="6" t="s">
        <v>18</v>
      </c>
      <c r="I4" s="13">
        <f t="shared" si="0"/>
        <v>0</v>
      </c>
      <c r="J4" s="14" t="str">
        <f t="shared" si="1"/>
        <v>Not a Top 5 Realtor</v>
      </c>
      <c r="K4" s="4">
        <v>2</v>
      </c>
      <c r="L4" s="5" t="s">
        <v>16</v>
      </c>
      <c r="M4" s="4">
        <v>30</v>
      </c>
    </row>
    <row r="5" spans="1:13" x14ac:dyDescent="0.2">
      <c r="A5" s="7">
        <v>4</v>
      </c>
      <c r="B5" s="8" t="s">
        <v>13</v>
      </c>
      <c r="C5" s="9">
        <v>3</v>
      </c>
      <c r="D5" s="10">
        <v>4</v>
      </c>
      <c r="E5" s="10">
        <v>2.5</v>
      </c>
      <c r="F5" s="11">
        <v>2480</v>
      </c>
      <c r="G5" s="12">
        <v>279900</v>
      </c>
      <c r="H5" s="6" t="s">
        <v>19</v>
      </c>
      <c r="I5" s="13">
        <f t="shared" si="0"/>
        <v>0</v>
      </c>
      <c r="J5" s="14" t="str">
        <f t="shared" si="1"/>
        <v>Not a Top 5 Realtor</v>
      </c>
      <c r="K5" s="4">
        <v>3</v>
      </c>
      <c r="L5" s="5" t="s">
        <v>20</v>
      </c>
      <c r="M5" s="4">
        <v>20</v>
      </c>
    </row>
    <row r="6" spans="1:13" x14ac:dyDescent="0.2">
      <c r="A6" s="7">
        <v>5</v>
      </c>
      <c r="B6" s="8" t="s">
        <v>21</v>
      </c>
      <c r="C6" s="9">
        <v>4</v>
      </c>
      <c r="D6" s="10">
        <v>4</v>
      </c>
      <c r="E6" s="10">
        <v>3.5</v>
      </c>
      <c r="F6" s="11">
        <v>2100</v>
      </c>
      <c r="G6" s="12">
        <v>249950</v>
      </c>
      <c r="H6" s="6" t="s">
        <v>18</v>
      </c>
      <c r="I6" s="13">
        <f t="shared" si="0"/>
        <v>0</v>
      </c>
      <c r="J6" s="14" t="str">
        <f t="shared" si="1"/>
        <v>Not a Top 5 Realtor</v>
      </c>
      <c r="K6" s="4">
        <v>4</v>
      </c>
      <c r="L6" s="5" t="s">
        <v>22</v>
      </c>
      <c r="M6" s="4">
        <v>14</v>
      </c>
    </row>
    <row r="7" spans="1:13" ht="13.5" thickBot="1" x14ac:dyDescent="0.25">
      <c r="A7" s="7">
        <v>6</v>
      </c>
      <c r="B7" s="8" t="s">
        <v>13</v>
      </c>
      <c r="C7" s="9">
        <v>3</v>
      </c>
      <c r="D7" s="10">
        <v>3</v>
      </c>
      <c r="E7" s="10">
        <v>2</v>
      </c>
      <c r="F7" s="11">
        <v>1768</v>
      </c>
      <c r="G7" s="12">
        <v>225000</v>
      </c>
      <c r="H7" s="6" t="s">
        <v>16</v>
      </c>
      <c r="I7" s="13">
        <f t="shared" si="0"/>
        <v>2</v>
      </c>
      <c r="J7" s="14" t="str">
        <f t="shared" si="1"/>
        <v>RE/MAX Commonwealth</v>
      </c>
      <c r="K7" s="4">
        <v>5</v>
      </c>
      <c r="L7" s="5" t="s">
        <v>23</v>
      </c>
      <c r="M7" s="15">
        <v>12</v>
      </c>
    </row>
    <row r="8" spans="1:13" x14ac:dyDescent="0.2">
      <c r="A8" s="7">
        <v>7</v>
      </c>
      <c r="B8" s="8" t="s">
        <v>13</v>
      </c>
      <c r="C8" s="9">
        <v>3</v>
      </c>
      <c r="D8" s="10">
        <v>4</v>
      </c>
      <c r="E8" s="10">
        <v>2.5</v>
      </c>
      <c r="F8" s="11">
        <v>2106</v>
      </c>
      <c r="G8" s="12">
        <v>314995</v>
      </c>
      <c r="H8" s="6" t="s">
        <v>14</v>
      </c>
      <c r="I8" s="13">
        <f t="shared" si="0"/>
        <v>1</v>
      </c>
      <c r="J8" s="14" t="str">
        <f t="shared" si="1"/>
        <v>Long &amp; Foster REALTORS</v>
      </c>
      <c r="K8" s="5"/>
      <c r="L8" s="5"/>
      <c r="M8" s="5">
        <f>SUM(M2:M7)</f>
        <v>182</v>
      </c>
    </row>
    <row r="9" spans="1:13" x14ac:dyDescent="0.2">
      <c r="A9" s="7">
        <v>8</v>
      </c>
      <c r="B9" s="8" t="s">
        <v>17</v>
      </c>
      <c r="C9" s="9">
        <v>2</v>
      </c>
      <c r="D9" s="10">
        <v>3</v>
      </c>
      <c r="E9" s="10">
        <v>2.5</v>
      </c>
      <c r="F9" s="11">
        <v>2488</v>
      </c>
      <c r="G9" s="12">
        <v>359000</v>
      </c>
      <c r="H9" s="6" t="s">
        <v>14</v>
      </c>
      <c r="I9" s="13">
        <f t="shared" si="0"/>
        <v>1</v>
      </c>
      <c r="J9" s="14" t="str">
        <f t="shared" si="1"/>
        <v>Long &amp; Foster REALTORS</v>
      </c>
    </row>
    <row r="10" spans="1:13" x14ac:dyDescent="0.2">
      <c r="A10" s="7">
        <v>9</v>
      </c>
      <c r="B10" s="8" t="s">
        <v>13</v>
      </c>
      <c r="C10" s="9">
        <v>3</v>
      </c>
      <c r="D10" s="10">
        <v>5</v>
      </c>
      <c r="E10" s="10">
        <v>2.5</v>
      </c>
      <c r="F10" s="11">
        <v>2484</v>
      </c>
      <c r="G10" s="12">
        <v>256950</v>
      </c>
      <c r="H10" s="6" t="s">
        <v>16</v>
      </c>
      <c r="I10" s="13">
        <f t="shared" si="0"/>
        <v>2</v>
      </c>
      <c r="J10" s="14" t="str">
        <f t="shared" si="1"/>
        <v>RE/MAX Commonwealth</v>
      </c>
    </row>
    <row r="11" spans="1:13" x14ac:dyDescent="0.2">
      <c r="A11" s="7">
        <v>10</v>
      </c>
      <c r="B11" s="8" t="s">
        <v>13</v>
      </c>
      <c r="C11" s="9">
        <v>3</v>
      </c>
      <c r="D11" s="10">
        <v>3</v>
      </c>
      <c r="E11" s="10">
        <v>2</v>
      </c>
      <c r="F11" s="11">
        <v>1798</v>
      </c>
      <c r="G11" s="12">
        <v>225000</v>
      </c>
      <c r="H11" s="6" t="s">
        <v>16</v>
      </c>
      <c r="I11" s="13">
        <f t="shared" si="0"/>
        <v>2</v>
      </c>
      <c r="J11" s="14" t="str">
        <f t="shared" si="1"/>
        <v>RE/MAX Commonwealth</v>
      </c>
    </row>
    <row r="12" spans="1:13" x14ac:dyDescent="0.2">
      <c r="A12" s="7">
        <v>11</v>
      </c>
      <c r="B12" s="8" t="s">
        <v>13</v>
      </c>
      <c r="C12" s="9">
        <v>3</v>
      </c>
      <c r="D12" s="10">
        <v>3</v>
      </c>
      <c r="E12" s="10">
        <v>2.5</v>
      </c>
      <c r="F12" s="11">
        <v>1964</v>
      </c>
      <c r="G12" s="12">
        <v>285900</v>
      </c>
      <c r="H12" s="6" t="s">
        <v>24</v>
      </c>
      <c r="I12" s="13">
        <f t="shared" si="0"/>
        <v>0</v>
      </c>
      <c r="J12" s="14" t="str">
        <f t="shared" si="1"/>
        <v>Not a Top 5 Realtor</v>
      </c>
    </row>
    <row r="13" spans="1:13" x14ac:dyDescent="0.2">
      <c r="A13" s="7">
        <v>12</v>
      </c>
      <c r="B13" s="8" t="s">
        <v>13</v>
      </c>
      <c r="C13" s="9">
        <v>3</v>
      </c>
      <c r="D13" s="10">
        <v>4</v>
      </c>
      <c r="E13" s="10">
        <v>2.5</v>
      </c>
      <c r="F13" s="11">
        <v>2471</v>
      </c>
      <c r="G13" s="12">
        <v>325000</v>
      </c>
      <c r="H13" s="6" t="s">
        <v>20</v>
      </c>
      <c r="I13" s="13">
        <f t="shared" si="0"/>
        <v>3</v>
      </c>
      <c r="J13" s="14" t="str">
        <f t="shared" si="1"/>
        <v>Joyner Fine Properties</v>
      </c>
    </row>
    <row r="14" spans="1:13" x14ac:dyDescent="0.2">
      <c r="A14" s="7">
        <v>13</v>
      </c>
      <c r="B14" s="8" t="s">
        <v>17</v>
      </c>
      <c r="C14" s="9">
        <v>2</v>
      </c>
      <c r="D14" s="10">
        <v>3</v>
      </c>
      <c r="E14" s="10">
        <v>2.5</v>
      </c>
      <c r="F14" s="11">
        <v>2864</v>
      </c>
      <c r="G14" s="12">
        <v>699950</v>
      </c>
      <c r="H14" s="6" t="s">
        <v>14</v>
      </c>
      <c r="I14" s="13">
        <f t="shared" si="0"/>
        <v>1</v>
      </c>
      <c r="J14" s="14" t="str">
        <f t="shared" si="1"/>
        <v>Long &amp; Foster REALTORS</v>
      </c>
    </row>
    <row r="15" spans="1:13" x14ac:dyDescent="0.2">
      <c r="A15" s="7">
        <v>14</v>
      </c>
      <c r="B15" s="8" t="s">
        <v>17</v>
      </c>
      <c r="C15" s="9">
        <v>2</v>
      </c>
      <c r="D15" s="10">
        <v>3</v>
      </c>
      <c r="E15" s="10">
        <v>2.5</v>
      </c>
      <c r="F15" s="11">
        <v>3051</v>
      </c>
      <c r="G15" s="12">
        <v>699950</v>
      </c>
      <c r="H15" s="6" t="s">
        <v>14</v>
      </c>
      <c r="I15" s="13">
        <f t="shared" si="0"/>
        <v>1</v>
      </c>
      <c r="J15" s="14" t="str">
        <f t="shared" si="1"/>
        <v>Long &amp; Foster REALTORS</v>
      </c>
    </row>
    <row r="16" spans="1:13" x14ac:dyDescent="0.2">
      <c r="A16" s="7">
        <v>15</v>
      </c>
      <c r="B16" s="8" t="s">
        <v>25</v>
      </c>
      <c r="C16" s="9">
        <v>1</v>
      </c>
      <c r="D16" s="10">
        <v>4</v>
      </c>
      <c r="E16" s="10">
        <v>3.5</v>
      </c>
      <c r="F16" s="11">
        <v>1652</v>
      </c>
      <c r="G16" s="12">
        <v>187500</v>
      </c>
      <c r="H16" s="6" t="s">
        <v>16</v>
      </c>
      <c r="I16" s="13">
        <f t="shared" si="0"/>
        <v>2</v>
      </c>
      <c r="J16" s="14" t="str">
        <f t="shared" si="1"/>
        <v>RE/MAX Commonwealth</v>
      </c>
    </row>
    <row r="17" spans="1:10" x14ac:dyDescent="0.2">
      <c r="A17" s="7">
        <v>16</v>
      </c>
      <c r="B17" s="8" t="s">
        <v>13</v>
      </c>
      <c r="C17" s="9">
        <v>3</v>
      </c>
      <c r="D17" s="10">
        <v>4</v>
      </c>
      <c r="E17" s="10">
        <v>2.5</v>
      </c>
      <c r="F17" s="11">
        <v>2000</v>
      </c>
      <c r="G17" s="12">
        <v>263000</v>
      </c>
      <c r="H17" s="6" t="s">
        <v>16</v>
      </c>
      <c r="I17" s="13">
        <f t="shared" si="0"/>
        <v>2</v>
      </c>
      <c r="J17" s="14" t="str">
        <f t="shared" si="1"/>
        <v>RE/MAX Commonwealth</v>
      </c>
    </row>
    <row r="18" spans="1:10" x14ac:dyDescent="0.2">
      <c r="A18" s="7">
        <v>17</v>
      </c>
      <c r="B18" s="8" t="s">
        <v>13</v>
      </c>
      <c r="C18" s="9">
        <v>3</v>
      </c>
      <c r="D18" s="10">
        <v>4</v>
      </c>
      <c r="E18" s="10">
        <v>3</v>
      </c>
      <c r="F18" s="11">
        <v>2816</v>
      </c>
      <c r="G18" s="12">
        <v>279950</v>
      </c>
      <c r="H18" s="6" t="s">
        <v>14</v>
      </c>
      <c r="I18" s="13">
        <f t="shared" si="0"/>
        <v>1</v>
      </c>
      <c r="J18" s="14" t="str">
        <f t="shared" si="1"/>
        <v>Long &amp; Foster REALTORS</v>
      </c>
    </row>
    <row r="19" spans="1:10" x14ac:dyDescent="0.2">
      <c r="A19" s="7">
        <v>18</v>
      </c>
      <c r="B19" s="8" t="s">
        <v>21</v>
      </c>
      <c r="C19" s="9">
        <v>4</v>
      </c>
      <c r="D19" s="10">
        <v>3</v>
      </c>
      <c r="E19" s="10">
        <v>2</v>
      </c>
      <c r="F19" s="11">
        <v>2841</v>
      </c>
      <c r="G19" s="12">
        <v>245500</v>
      </c>
      <c r="H19" s="6" t="s">
        <v>14</v>
      </c>
      <c r="I19" s="13">
        <f t="shared" si="0"/>
        <v>1</v>
      </c>
      <c r="J19" s="14" t="str">
        <f t="shared" si="1"/>
        <v>Long &amp; Foster REALTORS</v>
      </c>
    </row>
    <row r="20" spans="1:10" x14ac:dyDescent="0.2">
      <c r="A20" s="7">
        <v>19</v>
      </c>
      <c r="B20" s="8" t="s">
        <v>25</v>
      </c>
      <c r="C20" s="9">
        <v>1</v>
      </c>
      <c r="D20" s="10">
        <v>4</v>
      </c>
      <c r="E20" s="10">
        <v>2.5</v>
      </c>
      <c r="F20" s="11">
        <v>2515</v>
      </c>
      <c r="G20" s="12">
        <v>225000</v>
      </c>
      <c r="H20" s="6" t="s">
        <v>22</v>
      </c>
      <c r="I20" s="13">
        <f t="shared" si="0"/>
        <v>4</v>
      </c>
      <c r="J20" s="14" t="str">
        <f t="shared" si="1"/>
        <v>Coldwell Banker</v>
      </c>
    </row>
    <row r="21" spans="1:10" x14ac:dyDescent="0.2">
      <c r="A21" s="7">
        <v>20</v>
      </c>
      <c r="B21" s="8" t="s">
        <v>13</v>
      </c>
      <c r="C21" s="9">
        <v>3</v>
      </c>
      <c r="D21" s="10">
        <v>4</v>
      </c>
      <c r="E21" s="10">
        <v>3.5</v>
      </c>
      <c r="F21" s="11">
        <v>2242</v>
      </c>
      <c r="G21" s="12">
        <v>310000</v>
      </c>
      <c r="H21" s="6" t="s">
        <v>26</v>
      </c>
      <c r="I21" s="13">
        <f t="shared" si="0"/>
        <v>0</v>
      </c>
      <c r="J21" s="14" t="str">
        <f t="shared" si="1"/>
        <v>Not a Top 5 Realtor</v>
      </c>
    </row>
    <row r="22" spans="1:10" x14ac:dyDescent="0.2">
      <c r="A22" s="7">
        <v>21</v>
      </c>
      <c r="B22" s="8" t="s">
        <v>13</v>
      </c>
      <c r="C22" s="9">
        <v>3</v>
      </c>
      <c r="D22" s="10">
        <v>4</v>
      </c>
      <c r="E22" s="10">
        <v>2</v>
      </c>
      <c r="F22" s="11">
        <v>1950</v>
      </c>
      <c r="G22" s="12">
        <v>239700</v>
      </c>
      <c r="H22" s="6" t="s">
        <v>27</v>
      </c>
      <c r="I22" s="13">
        <f t="shared" si="0"/>
        <v>0</v>
      </c>
      <c r="J22" s="14" t="str">
        <f t="shared" si="1"/>
        <v>Not a Top 5 Realtor</v>
      </c>
    </row>
    <row r="23" spans="1:10" x14ac:dyDescent="0.2">
      <c r="A23" s="7">
        <v>22</v>
      </c>
      <c r="B23" s="8" t="s">
        <v>13</v>
      </c>
      <c r="C23" s="9">
        <v>3</v>
      </c>
      <c r="D23" s="10">
        <v>4</v>
      </c>
      <c r="E23" s="10">
        <v>3.5</v>
      </c>
      <c r="F23" s="11">
        <v>2790</v>
      </c>
      <c r="G23" s="12">
        <v>349950</v>
      </c>
      <c r="H23" s="6" t="s">
        <v>16</v>
      </c>
      <c r="I23" s="13">
        <f t="shared" si="0"/>
        <v>2</v>
      </c>
      <c r="J23" s="14" t="str">
        <f t="shared" si="1"/>
        <v>RE/MAX Commonwealth</v>
      </c>
    </row>
    <row r="24" spans="1:10" x14ac:dyDescent="0.2">
      <c r="A24" s="7">
        <v>23</v>
      </c>
      <c r="B24" s="8" t="s">
        <v>17</v>
      </c>
      <c r="C24" s="9">
        <v>2</v>
      </c>
      <c r="D24" s="10">
        <v>4</v>
      </c>
      <c r="E24" s="10">
        <v>3.5</v>
      </c>
      <c r="F24" s="11">
        <v>4005</v>
      </c>
      <c r="G24" s="12">
        <v>699950</v>
      </c>
      <c r="H24" s="6" t="s">
        <v>14</v>
      </c>
      <c r="I24" s="13">
        <f t="shared" si="0"/>
        <v>1</v>
      </c>
      <c r="J24" s="14" t="str">
        <f t="shared" si="1"/>
        <v>Long &amp; Foster REALTORS</v>
      </c>
    </row>
    <row r="25" spans="1:10" x14ac:dyDescent="0.2">
      <c r="A25" s="7">
        <v>24</v>
      </c>
      <c r="B25" s="8" t="s">
        <v>21</v>
      </c>
      <c r="C25" s="9">
        <v>4</v>
      </c>
      <c r="D25" s="10">
        <v>4</v>
      </c>
      <c r="E25" s="10">
        <v>3.5</v>
      </c>
      <c r="F25" s="11">
        <v>1790</v>
      </c>
      <c r="G25" s="12">
        <v>249950</v>
      </c>
      <c r="H25" s="6" t="s">
        <v>16</v>
      </c>
      <c r="I25" s="13">
        <f t="shared" si="0"/>
        <v>2</v>
      </c>
      <c r="J25" s="14" t="str">
        <f t="shared" si="1"/>
        <v>RE/MAX Commonwealth</v>
      </c>
    </row>
    <row r="26" spans="1:10" x14ac:dyDescent="0.2">
      <c r="A26" s="7">
        <v>25</v>
      </c>
      <c r="B26" s="8" t="s">
        <v>21</v>
      </c>
      <c r="C26" s="9">
        <v>4</v>
      </c>
      <c r="D26" s="10">
        <v>4</v>
      </c>
      <c r="E26" s="10">
        <v>3</v>
      </c>
      <c r="F26" s="11">
        <v>2056</v>
      </c>
      <c r="G26" s="12">
        <v>275000</v>
      </c>
      <c r="H26" s="6" t="s">
        <v>23</v>
      </c>
      <c r="I26" s="13">
        <f t="shared" si="0"/>
        <v>5</v>
      </c>
      <c r="J26" s="14" t="str">
        <f t="shared" si="1"/>
        <v>Virginia Realty &amp; Relocation</v>
      </c>
    </row>
    <row r="27" spans="1:10" x14ac:dyDescent="0.2">
      <c r="A27" s="7">
        <v>26</v>
      </c>
      <c r="B27" s="8" t="s">
        <v>13</v>
      </c>
      <c r="C27" s="9">
        <v>3</v>
      </c>
      <c r="D27" s="10">
        <v>4</v>
      </c>
      <c r="E27" s="10">
        <v>4.5</v>
      </c>
      <c r="F27" s="11">
        <v>5204</v>
      </c>
      <c r="G27" s="12">
        <v>598000</v>
      </c>
      <c r="H27" s="6" t="s">
        <v>14</v>
      </c>
      <c r="I27" s="13">
        <f t="shared" si="0"/>
        <v>1</v>
      </c>
      <c r="J27" s="14" t="str">
        <f t="shared" si="1"/>
        <v>Long &amp; Foster REALTORS</v>
      </c>
    </row>
    <row r="28" spans="1:10" x14ac:dyDescent="0.2">
      <c r="A28" s="7">
        <v>27</v>
      </c>
      <c r="B28" s="8" t="s">
        <v>21</v>
      </c>
      <c r="C28" s="9">
        <v>4</v>
      </c>
      <c r="D28" s="10">
        <v>4</v>
      </c>
      <c r="E28" s="10">
        <v>2</v>
      </c>
      <c r="F28" s="11">
        <v>2890</v>
      </c>
      <c r="G28" s="12">
        <v>199950</v>
      </c>
      <c r="H28" s="6" t="s">
        <v>28</v>
      </c>
      <c r="I28" s="13">
        <f t="shared" si="0"/>
        <v>0</v>
      </c>
      <c r="J28" s="14" t="str">
        <f t="shared" si="1"/>
        <v>Not a Top 5 Realtor</v>
      </c>
    </row>
    <row r="29" spans="1:10" x14ac:dyDescent="0.2">
      <c r="A29" s="7">
        <v>28</v>
      </c>
      <c r="B29" s="8" t="s">
        <v>21</v>
      </c>
      <c r="C29" s="9">
        <v>4</v>
      </c>
      <c r="D29" s="10">
        <v>4</v>
      </c>
      <c r="E29" s="10">
        <v>3.5</v>
      </c>
      <c r="F29" s="11">
        <v>3207</v>
      </c>
      <c r="G29" s="12">
        <v>184950</v>
      </c>
      <c r="H29" s="6" t="s">
        <v>20</v>
      </c>
      <c r="I29" s="13">
        <f t="shared" si="0"/>
        <v>3</v>
      </c>
      <c r="J29" s="14" t="str">
        <f t="shared" si="1"/>
        <v>Joyner Fine Properties</v>
      </c>
    </row>
    <row r="30" spans="1:10" x14ac:dyDescent="0.2">
      <c r="A30" s="7">
        <v>29</v>
      </c>
      <c r="B30" s="8" t="s">
        <v>13</v>
      </c>
      <c r="C30" s="9">
        <v>3</v>
      </c>
      <c r="D30" s="10">
        <v>3</v>
      </c>
      <c r="E30" s="10">
        <v>2</v>
      </c>
      <c r="F30" s="11">
        <v>1360</v>
      </c>
      <c r="G30" s="12">
        <v>219500</v>
      </c>
      <c r="H30" s="6" t="s">
        <v>22</v>
      </c>
      <c r="I30" s="13">
        <f t="shared" si="0"/>
        <v>4</v>
      </c>
      <c r="J30" s="14" t="str">
        <f t="shared" si="1"/>
        <v>Coldwell Banker</v>
      </c>
    </row>
    <row r="31" spans="1:10" x14ac:dyDescent="0.2">
      <c r="A31" s="7">
        <v>30</v>
      </c>
      <c r="B31" s="8" t="s">
        <v>13</v>
      </c>
      <c r="C31" s="9">
        <v>3</v>
      </c>
      <c r="D31" s="10">
        <v>4</v>
      </c>
      <c r="E31" s="10">
        <v>2.5</v>
      </c>
      <c r="F31" s="11">
        <v>2626</v>
      </c>
      <c r="G31" s="12">
        <v>339900</v>
      </c>
      <c r="H31" s="6" t="s">
        <v>14</v>
      </c>
      <c r="I31" s="13">
        <f t="shared" si="0"/>
        <v>1</v>
      </c>
      <c r="J31" s="14" t="str">
        <f t="shared" si="1"/>
        <v>Long &amp; Foster REALTORS</v>
      </c>
    </row>
    <row r="32" spans="1:10" x14ac:dyDescent="0.2">
      <c r="A32" s="7">
        <v>31</v>
      </c>
      <c r="B32" s="8" t="s">
        <v>13</v>
      </c>
      <c r="C32" s="9">
        <v>3</v>
      </c>
      <c r="D32" s="10">
        <v>4</v>
      </c>
      <c r="E32" s="10">
        <v>2</v>
      </c>
      <c r="F32" s="11">
        <v>2100</v>
      </c>
      <c r="G32" s="12">
        <v>249950</v>
      </c>
      <c r="H32" s="6" t="s">
        <v>29</v>
      </c>
      <c r="I32" s="13">
        <f t="shared" si="0"/>
        <v>0</v>
      </c>
      <c r="J32" s="14" t="str">
        <f t="shared" si="1"/>
        <v>Not a Top 5 Realtor</v>
      </c>
    </row>
    <row r="33" spans="1:10" x14ac:dyDescent="0.2">
      <c r="A33" s="7">
        <v>32</v>
      </c>
      <c r="B33" s="8" t="s">
        <v>13</v>
      </c>
      <c r="C33" s="9">
        <v>3</v>
      </c>
      <c r="D33" s="10">
        <v>4</v>
      </c>
      <c r="E33" s="10">
        <v>2.5</v>
      </c>
      <c r="F33" s="11">
        <v>2479</v>
      </c>
      <c r="G33" s="12">
        <v>336500</v>
      </c>
      <c r="H33" s="6" t="s">
        <v>16</v>
      </c>
      <c r="I33" s="13">
        <f t="shared" si="0"/>
        <v>2</v>
      </c>
      <c r="J33" s="14" t="str">
        <f t="shared" si="1"/>
        <v>RE/MAX Commonwealth</v>
      </c>
    </row>
    <row r="34" spans="1:10" x14ac:dyDescent="0.2">
      <c r="A34" s="7">
        <v>33</v>
      </c>
      <c r="B34" s="8" t="s">
        <v>13</v>
      </c>
      <c r="C34" s="9">
        <v>3</v>
      </c>
      <c r="D34" s="10">
        <v>5</v>
      </c>
      <c r="E34" s="10">
        <v>2.5</v>
      </c>
      <c r="F34" s="11">
        <v>2484</v>
      </c>
      <c r="G34" s="12">
        <v>276950</v>
      </c>
      <c r="H34" s="6" t="s">
        <v>16</v>
      </c>
      <c r="I34" s="13">
        <f t="shared" si="0"/>
        <v>2</v>
      </c>
      <c r="J34" s="14" t="str">
        <f t="shared" si="1"/>
        <v>RE/MAX Commonwealth</v>
      </c>
    </row>
    <row r="35" spans="1:10" x14ac:dyDescent="0.2">
      <c r="A35" s="7">
        <v>34</v>
      </c>
      <c r="B35" s="8" t="s">
        <v>21</v>
      </c>
      <c r="C35" s="9">
        <v>4</v>
      </c>
      <c r="D35" s="10">
        <v>4</v>
      </c>
      <c r="E35" s="10">
        <v>3</v>
      </c>
      <c r="F35" s="11">
        <v>4994</v>
      </c>
      <c r="G35" s="12">
        <v>159000</v>
      </c>
      <c r="H35" s="6" t="s">
        <v>30</v>
      </c>
      <c r="I35" s="13">
        <f t="shared" si="0"/>
        <v>0</v>
      </c>
      <c r="J35" s="14" t="str">
        <f t="shared" si="1"/>
        <v>Not a Top 5 Realtor</v>
      </c>
    </row>
    <row r="36" spans="1:10" x14ac:dyDescent="0.2">
      <c r="A36" s="7">
        <v>35</v>
      </c>
      <c r="B36" s="8" t="s">
        <v>17</v>
      </c>
      <c r="C36" s="9">
        <v>2</v>
      </c>
      <c r="D36" s="10">
        <v>6</v>
      </c>
      <c r="E36" s="10">
        <v>4.5</v>
      </c>
      <c r="F36" s="11">
        <v>4289</v>
      </c>
      <c r="G36" s="12">
        <v>699000</v>
      </c>
      <c r="H36" s="6" t="s">
        <v>30</v>
      </c>
      <c r="I36" s="13">
        <f t="shared" si="0"/>
        <v>0</v>
      </c>
      <c r="J36" s="14" t="str">
        <f t="shared" si="1"/>
        <v>Not a Top 5 Realtor</v>
      </c>
    </row>
    <row r="37" spans="1:10" x14ac:dyDescent="0.2">
      <c r="A37" s="7">
        <v>36</v>
      </c>
      <c r="B37" s="8" t="s">
        <v>21</v>
      </c>
      <c r="C37" s="9">
        <v>4</v>
      </c>
      <c r="D37" s="10">
        <v>3</v>
      </c>
      <c r="E37" s="10">
        <v>1.5</v>
      </c>
      <c r="F37" s="11">
        <v>1698</v>
      </c>
      <c r="G37" s="12">
        <v>199950</v>
      </c>
      <c r="H37" s="6" t="s">
        <v>16</v>
      </c>
      <c r="I37" s="13">
        <f t="shared" si="0"/>
        <v>2</v>
      </c>
      <c r="J37" s="14" t="str">
        <f t="shared" si="1"/>
        <v>RE/MAX Commonwealth</v>
      </c>
    </row>
    <row r="38" spans="1:10" x14ac:dyDescent="0.2">
      <c r="A38" s="7">
        <v>37</v>
      </c>
      <c r="B38" s="8" t="s">
        <v>21</v>
      </c>
      <c r="C38" s="9">
        <v>4</v>
      </c>
      <c r="D38" s="10">
        <v>6</v>
      </c>
      <c r="E38" s="10">
        <v>4.5</v>
      </c>
      <c r="F38" s="11">
        <v>4289</v>
      </c>
      <c r="G38" s="12">
        <v>299000</v>
      </c>
      <c r="H38" s="6" t="s">
        <v>30</v>
      </c>
      <c r="I38" s="13">
        <f t="shared" si="0"/>
        <v>0</v>
      </c>
      <c r="J38" s="14" t="str">
        <f t="shared" si="1"/>
        <v>Not a Top 5 Realtor</v>
      </c>
    </row>
    <row r="39" spans="1:10" x14ac:dyDescent="0.2">
      <c r="A39" s="7">
        <v>38</v>
      </c>
      <c r="B39" s="8" t="s">
        <v>13</v>
      </c>
      <c r="C39" s="9">
        <v>3</v>
      </c>
      <c r="D39" s="10">
        <v>5</v>
      </c>
      <c r="E39" s="10">
        <v>3.5</v>
      </c>
      <c r="F39" s="11">
        <v>3500</v>
      </c>
      <c r="G39" s="12">
        <v>549950</v>
      </c>
      <c r="H39" s="6" t="s">
        <v>14</v>
      </c>
      <c r="I39" s="13">
        <f t="shared" si="0"/>
        <v>1</v>
      </c>
      <c r="J39" s="14" t="str">
        <f t="shared" si="1"/>
        <v>Long &amp; Foster REALTORS</v>
      </c>
    </row>
    <row r="40" spans="1:10" x14ac:dyDescent="0.2">
      <c r="A40" s="7">
        <v>39</v>
      </c>
      <c r="B40" s="8" t="s">
        <v>25</v>
      </c>
      <c r="C40" s="9">
        <v>1</v>
      </c>
      <c r="D40" s="10">
        <v>4</v>
      </c>
      <c r="E40" s="10">
        <v>2.5</v>
      </c>
      <c r="F40" s="11">
        <v>2471</v>
      </c>
      <c r="G40" s="12">
        <v>225000</v>
      </c>
      <c r="H40" s="6" t="s">
        <v>20</v>
      </c>
      <c r="I40" s="13">
        <f t="shared" si="0"/>
        <v>3</v>
      </c>
      <c r="J40" s="14" t="str">
        <f t="shared" si="1"/>
        <v>Joyner Fine Properties</v>
      </c>
    </row>
    <row r="41" spans="1:10" x14ac:dyDescent="0.2">
      <c r="A41" s="7">
        <v>40</v>
      </c>
      <c r="B41" s="8" t="s">
        <v>21</v>
      </c>
      <c r="C41" s="9">
        <v>4</v>
      </c>
      <c r="D41" s="10">
        <v>4</v>
      </c>
      <c r="E41" s="10">
        <v>3</v>
      </c>
      <c r="F41" s="11">
        <v>4100</v>
      </c>
      <c r="G41" s="12">
        <v>259950</v>
      </c>
      <c r="H41" s="6" t="s">
        <v>23</v>
      </c>
      <c r="I41" s="13">
        <f t="shared" si="0"/>
        <v>5</v>
      </c>
      <c r="J41" s="14" t="str">
        <f t="shared" si="1"/>
        <v>Virginia Realty &amp; Relocation</v>
      </c>
    </row>
    <row r="42" spans="1:10" x14ac:dyDescent="0.2">
      <c r="A42" s="7">
        <v>41</v>
      </c>
      <c r="B42" s="8" t="s">
        <v>13</v>
      </c>
      <c r="C42" s="9">
        <v>3</v>
      </c>
      <c r="D42" s="10">
        <v>5</v>
      </c>
      <c r="E42" s="10">
        <v>3.5</v>
      </c>
      <c r="F42" s="11">
        <v>4270</v>
      </c>
      <c r="G42" s="12">
        <v>689950</v>
      </c>
      <c r="H42" s="6" t="s">
        <v>20</v>
      </c>
      <c r="I42" s="13">
        <f t="shared" si="0"/>
        <v>3</v>
      </c>
      <c r="J42" s="14" t="str">
        <f t="shared" si="1"/>
        <v>Joyner Fine Properties</v>
      </c>
    </row>
    <row r="43" spans="1:10" x14ac:dyDescent="0.2">
      <c r="A43" s="7">
        <v>42</v>
      </c>
      <c r="B43" s="8" t="s">
        <v>21</v>
      </c>
      <c r="C43" s="9">
        <v>4</v>
      </c>
      <c r="D43" s="10">
        <v>3</v>
      </c>
      <c r="E43" s="10">
        <v>2</v>
      </c>
      <c r="F43" s="11">
        <v>1364</v>
      </c>
      <c r="G43" s="12">
        <v>199000</v>
      </c>
      <c r="H43" s="6" t="s">
        <v>20</v>
      </c>
      <c r="I43" s="13">
        <f t="shared" si="0"/>
        <v>3</v>
      </c>
      <c r="J43" s="14" t="str">
        <f t="shared" si="1"/>
        <v>Joyner Fine Properties</v>
      </c>
    </row>
    <row r="44" spans="1:10" x14ac:dyDescent="0.2">
      <c r="A44" s="7">
        <v>43</v>
      </c>
      <c r="B44" s="8" t="s">
        <v>13</v>
      </c>
      <c r="C44" s="9">
        <v>3</v>
      </c>
      <c r="D44" s="10">
        <v>3</v>
      </c>
      <c r="E44" s="10">
        <v>2</v>
      </c>
      <c r="F44" s="11">
        <v>2432</v>
      </c>
      <c r="G44" s="12">
        <v>295950</v>
      </c>
      <c r="H44" s="6" t="s">
        <v>31</v>
      </c>
      <c r="I44" s="13">
        <f t="shared" si="0"/>
        <v>0</v>
      </c>
      <c r="J44" s="14" t="str">
        <f t="shared" si="1"/>
        <v>Not a Top 5 Realtor</v>
      </c>
    </row>
    <row r="45" spans="1:10" x14ac:dyDescent="0.2">
      <c r="A45" s="7">
        <v>44</v>
      </c>
      <c r="B45" s="8" t="s">
        <v>21</v>
      </c>
      <c r="C45" s="9">
        <v>4</v>
      </c>
      <c r="D45" s="10">
        <v>4</v>
      </c>
      <c r="E45" s="10">
        <v>2.5</v>
      </c>
      <c r="F45" s="11">
        <v>1479</v>
      </c>
      <c r="G45" s="12">
        <v>236500</v>
      </c>
      <c r="H45" s="6" t="s">
        <v>16</v>
      </c>
      <c r="I45" s="13">
        <f t="shared" si="0"/>
        <v>2</v>
      </c>
      <c r="J45" s="14" t="str">
        <f t="shared" si="1"/>
        <v>RE/MAX Commonwealth</v>
      </c>
    </row>
    <row r="46" spans="1:10" x14ac:dyDescent="0.2">
      <c r="A46" s="7">
        <v>45</v>
      </c>
      <c r="B46" s="8" t="s">
        <v>13</v>
      </c>
      <c r="C46" s="9">
        <v>3</v>
      </c>
      <c r="D46" s="10">
        <v>4</v>
      </c>
      <c r="E46" s="10">
        <v>2.5</v>
      </c>
      <c r="F46" s="11">
        <v>2606</v>
      </c>
      <c r="G46" s="12">
        <v>319950</v>
      </c>
      <c r="H46" s="6" t="s">
        <v>16</v>
      </c>
      <c r="I46" s="13">
        <f t="shared" si="0"/>
        <v>2</v>
      </c>
      <c r="J46" s="14" t="str">
        <f t="shared" si="1"/>
        <v>RE/MAX Commonwealth</v>
      </c>
    </row>
    <row r="47" spans="1:10" x14ac:dyDescent="0.2">
      <c r="A47" s="7">
        <v>46</v>
      </c>
      <c r="B47" s="8" t="s">
        <v>13</v>
      </c>
      <c r="C47" s="9">
        <v>3</v>
      </c>
      <c r="D47" s="10">
        <v>4</v>
      </c>
      <c r="E47" s="10">
        <v>2.5</v>
      </c>
      <c r="F47" s="11">
        <v>2480</v>
      </c>
      <c r="G47" s="12">
        <v>279900</v>
      </c>
      <c r="H47" s="6" t="s">
        <v>19</v>
      </c>
      <c r="I47" s="13">
        <f t="shared" si="0"/>
        <v>0</v>
      </c>
      <c r="J47" s="14" t="str">
        <f t="shared" si="1"/>
        <v>Not a Top 5 Realtor</v>
      </c>
    </row>
    <row r="48" spans="1:10" x14ac:dyDescent="0.2">
      <c r="A48" s="7">
        <v>47</v>
      </c>
      <c r="B48" s="8" t="s">
        <v>13</v>
      </c>
      <c r="C48" s="9">
        <v>3</v>
      </c>
      <c r="D48" s="10">
        <v>3</v>
      </c>
      <c r="E48" s="10">
        <v>2.5</v>
      </c>
      <c r="F48" s="11">
        <v>1728</v>
      </c>
      <c r="G48" s="12">
        <v>234950</v>
      </c>
      <c r="H48" s="6" t="s">
        <v>14</v>
      </c>
      <c r="I48" s="13">
        <f t="shared" si="0"/>
        <v>1</v>
      </c>
      <c r="J48" s="14" t="str">
        <f t="shared" si="1"/>
        <v>Long &amp; Foster REALTORS</v>
      </c>
    </row>
    <row r="49" spans="1:10" x14ac:dyDescent="0.2">
      <c r="A49" s="7">
        <v>48</v>
      </c>
      <c r="B49" s="8" t="s">
        <v>21</v>
      </c>
      <c r="C49" s="9">
        <v>4</v>
      </c>
      <c r="D49" s="10">
        <v>4</v>
      </c>
      <c r="E49" s="10">
        <v>4</v>
      </c>
      <c r="F49" s="11">
        <v>1228</v>
      </c>
      <c r="G49" s="12">
        <v>219000</v>
      </c>
      <c r="H49" s="6" t="s">
        <v>30</v>
      </c>
      <c r="I49" s="13">
        <f t="shared" si="0"/>
        <v>0</v>
      </c>
      <c r="J49" s="14" t="str">
        <f t="shared" si="1"/>
        <v>Not a Top 5 Realtor</v>
      </c>
    </row>
    <row r="50" spans="1:10" x14ac:dyDescent="0.2">
      <c r="A50" s="7">
        <v>49</v>
      </c>
      <c r="B50" s="8" t="s">
        <v>13</v>
      </c>
      <c r="C50" s="9">
        <v>3</v>
      </c>
      <c r="D50" s="10">
        <v>4</v>
      </c>
      <c r="E50" s="10">
        <v>2.5</v>
      </c>
      <c r="F50" s="11">
        <v>1664</v>
      </c>
      <c r="G50" s="12">
        <v>270000</v>
      </c>
      <c r="H50" s="6" t="s">
        <v>14</v>
      </c>
      <c r="I50" s="13">
        <f t="shared" si="0"/>
        <v>1</v>
      </c>
      <c r="J50" s="14" t="str">
        <f t="shared" si="1"/>
        <v>Long &amp; Foster REALTORS</v>
      </c>
    </row>
    <row r="51" spans="1:10" x14ac:dyDescent="0.2">
      <c r="A51" s="7">
        <v>50</v>
      </c>
      <c r="B51" s="8" t="s">
        <v>21</v>
      </c>
      <c r="C51" s="9">
        <v>4</v>
      </c>
      <c r="D51" s="10">
        <v>5</v>
      </c>
      <c r="E51" s="10">
        <v>4</v>
      </c>
      <c r="F51" s="11">
        <v>2624</v>
      </c>
      <c r="G51" s="12">
        <v>224950</v>
      </c>
      <c r="H51" s="6" t="s">
        <v>20</v>
      </c>
      <c r="I51" s="13">
        <f t="shared" si="0"/>
        <v>3</v>
      </c>
      <c r="J51" s="14" t="str">
        <f t="shared" si="1"/>
        <v>Joyner Fine Properties</v>
      </c>
    </row>
    <row r="52" spans="1:10" x14ac:dyDescent="0.2">
      <c r="A52" s="7">
        <v>51</v>
      </c>
      <c r="B52" s="8" t="s">
        <v>13</v>
      </c>
      <c r="C52" s="9">
        <v>3</v>
      </c>
      <c r="D52" s="10">
        <v>6</v>
      </c>
      <c r="E52" s="10">
        <v>4.5</v>
      </c>
      <c r="F52" s="11">
        <v>4994</v>
      </c>
      <c r="G52" s="12">
        <v>759000</v>
      </c>
      <c r="H52" s="6" t="s">
        <v>30</v>
      </c>
      <c r="I52" s="13">
        <f t="shared" si="0"/>
        <v>0</v>
      </c>
      <c r="J52" s="14" t="str">
        <f t="shared" si="1"/>
        <v>Not a Top 5 Realtor</v>
      </c>
    </row>
    <row r="53" spans="1:10" x14ac:dyDescent="0.2">
      <c r="A53" s="7">
        <v>52</v>
      </c>
      <c r="B53" s="8" t="s">
        <v>13</v>
      </c>
      <c r="C53" s="9">
        <v>3</v>
      </c>
      <c r="D53" s="10">
        <v>5</v>
      </c>
      <c r="E53" s="10">
        <v>3.5</v>
      </c>
      <c r="F53" s="11">
        <v>2652</v>
      </c>
      <c r="G53" s="12">
        <v>287500</v>
      </c>
      <c r="H53" s="6" t="s">
        <v>16</v>
      </c>
      <c r="I53" s="13">
        <f t="shared" si="0"/>
        <v>2</v>
      </c>
      <c r="J53" s="14" t="str">
        <f t="shared" si="1"/>
        <v>RE/MAX Commonwealth</v>
      </c>
    </row>
    <row r="54" spans="1:10" x14ac:dyDescent="0.2">
      <c r="A54" s="7">
        <v>53</v>
      </c>
      <c r="B54" s="8" t="s">
        <v>13</v>
      </c>
      <c r="C54" s="9">
        <v>3</v>
      </c>
      <c r="D54" s="10">
        <v>5</v>
      </c>
      <c r="E54" s="10">
        <v>2.5</v>
      </c>
      <c r="F54" s="11">
        <v>3402</v>
      </c>
      <c r="G54" s="12">
        <v>429900</v>
      </c>
      <c r="H54" s="6" t="s">
        <v>32</v>
      </c>
      <c r="I54" s="13">
        <f t="shared" si="0"/>
        <v>0</v>
      </c>
      <c r="J54" s="14" t="str">
        <f t="shared" si="1"/>
        <v>Not a Top 5 Realtor</v>
      </c>
    </row>
    <row r="55" spans="1:10" x14ac:dyDescent="0.2">
      <c r="A55" s="7">
        <v>54</v>
      </c>
      <c r="B55" s="8" t="s">
        <v>17</v>
      </c>
      <c r="C55" s="9">
        <v>2</v>
      </c>
      <c r="D55" s="10">
        <v>4</v>
      </c>
      <c r="E55" s="10">
        <v>3.5</v>
      </c>
      <c r="F55" s="11">
        <v>2847</v>
      </c>
      <c r="G55" s="12">
        <v>470400</v>
      </c>
      <c r="H55" s="6" t="s">
        <v>16</v>
      </c>
      <c r="I55" s="13">
        <f t="shared" si="0"/>
        <v>2</v>
      </c>
      <c r="J55" s="14" t="str">
        <f t="shared" si="1"/>
        <v>RE/MAX Commonwealth</v>
      </c>
    </row>
    <row r="56" spans="1:10" x14ac:dyDescent="0.2">
      <c r="A56" s="7">
        <v>55</v>
      </c>
      <c r="B56" s="8" t="s">
        <v>13</v>
      </c>
      <c r="C56" s="9">
        <v>3</v>
      </c>
      <c r="D56" s="10">
        <v>4</v>
      </c>
      <c r="E56" s="10">
        <v>3</v>
      </c>
      <c r="F56" s="11">
        <v>2500</v>
      </c>
      <c r="G56" s="12">
        <v>309950</v>
      </c>
      <c r="H56" s="6" t="s">
        <v>16</v>
      </c>
      <c r="I56" s="13">
        <f t="shared" si="0"/>
        <v>2</v>
      </c>
      <c r="J56" s="14" t="str">
        <f t="shared" si="1"/>
        <v>RE/MAX Commonwealth</v>
      </c>
    </row>
    <row r="57" spans="1:10" x14ac:dyDescent="0.2">
      <c r="A57" s="7">
        <v>56</v>
      </c>
      <c r="B57" s="8" t="s">
        <v>13</v>
      </c>
      <c r="C57" s="9">
        <v>3</v>
      </c>
      <c r="D57" s="10">
        <v>3</v>
      </c>
      <c r="E57" s="10">
        <v>2</v>
      </c>
      <c r="F57" s="11">
        <v>1576</v>
      </c>
      <c r="G57" s="12">
        <v>205000</v>
      </c>
      <c r="H57" s="6" t="s">
        <v>33</v>
      </c>
      <c r="I57" s="13">
        <f t="shared" si="0"/>
        <v>0</v>
      </c>
      <c r="J57" s="14" t="str">
        <f t="shared" si="1"/>
        <v>Not a Top 5 Realtor</v>
      </c>
    </row>
    <row r="58" spans="1:10" x14ac:dyDescent="0.2">
      <c r="A58" s="7">
        <v>57</v>
      </c>
      <c r="B58" s="8" t="s">
        <v>13</v>
      </c>
      <c r="C58" s="9">
        <v>3</v>
      </c>
      <c r="D58" s="10">
        <v>4</v>
      </c>
      <c r="E58" s="10">
        <v>2.5</v>
      </c>
      <c r="F58" s="11">
        <v>3224</v>
      </c>
      <c r="G58" s="12">
        <v>374900</v>
      </c>
      <c r="H58" s="6" t="s">
        <v>23</v>
      </c>
      <c r="I58" s="13">
        <f t="shared" si="0"/>
        <v>5</v>
      </c>
      <c r="J58" s="14" t="str">
        <f t="shared" si="1"/>
        <v>Virginia Realty &amp; Relocation</v>
      </c>
    </row>
    <row r="59" spans="1:10" x14ac:dyDescent="0.2">
      <c r="A59" s="7">
        <v>58</v>
      </c>
      <c r="B59" s="8" t="s">
        <v>13</v>
      </c>
      <c r="C59" s="9">
        <v>3</v>
      </c>
      <c r="D59" s="10">
        <v>4</v>
      </c>
      <c r="E59" s="10">
        <v>2.5</v>
      </c>
      <c r="F59" s="11">
        <v>2294</v>
      </c>
      <c r="G59" s="12">
        <v>299950</v>
      </c>
      <c r="H59" s="6" t="s">
        <v>34</v>
      </c>
      <c r="I59" s="13">
        <f t="shared" si="0"/>
        <v>0</v>
      </c>
      <c r="J59" s="14" t="str">
        <f t="shared" si="1"/>
        <v>Not a Top 5 Realtor</v>
      </c>
    </row>
    <row r="60" spans="1:10" x14ac:dyDescent="0.2">
      <c r="A60" s="7">
        <v>59</v>
      </c>
      <c r="B60" s="8" t="s">
        <v>21</v>
      </c>
      <c r="C60" s="9">
        <v>4</v>
      </c>
      <c r="D60" s="10">
        <v>4</v>
      </c>
      <c r="E60" s="10">
        <v>2</v>
      </c>
      <c r="F60" s="11">
        <v>4270</v>
      </c>
      <c r="G60" s="12">
        <v>189950</v>
      </c>
      <c r="H60" s="6" t="s">
        <v>20</v>
      </c>
      <c r="I60" s="13">
        <f t="shared" si="0"/>
        <v>3</v>
      </c>
      <c r="J60" s="14" t="str">
        <f t="shared" si="1"/>
        <v>Joyner Fine Properties</v>
      </c>
    </row>
    <row r="61" spans="1:10" x14ac:dyDescent="0.2">
      <c r="A61" s="7">
        <v>60</v>
      </c>
      <c r="B61" s="8" t="s">
        <v>25</v>
      </c>
      <c r="C61" s="9">
        <v>1</v>
      </c>
      <c r="D61" s="10">
        <v>3</v>
      </c>
      <c r="E61" s="10">
        <v>2</v>
      </c>
      <c r="F61" s="11">
        <v>2432</v>
      </c>
      <c r="G61" s="12">
        <v>195950</v>
      </c>
      <c r="H61" s="6" t="s">
        <v>31</v>
      </c>
      <c r="I61" s="13">
        <f t="shared" si="0"/>
        <v>0</v>
      </c>
      <c r="J61" s="14" t="str">
        <f t="shared" si="1"/>
        <v>Not a Top 5 Realtor</v>
      </c>
    </row>
    <row r="62" spans="1:10" x14ac:dyDescent="0.2">
      <c r="A62" s="7">
        <v>61</v>
      </c>
      <c r="B62" s="8" t="s">
        <v>17</v>
      </c>
      <c r="C62" s="9">
        <v>2</v>
      </c>
      <c r="D62" s="10">
        <v>4</v>
      </c>
      <c r="E62" s="10">
        <v>2.5</v>
      </c>
      <c r="F62" s="11">
        <v>3162</v>
      </c>
      <c r="G62" s="12">
        <v>695000</v>
      </c>
      <c r="H62" s="6" t="s">
        <v>22</v>
      </c>
      <c r="I62" s="13">
        <f t="shared" si="0"/>
        <v>4</v>
      </c>
      <c r="J62" s="14" t="str">
        <f t="shared" si="1"/>
        <v>Coldwell Banker</v>
      </c>
    </row>
    <row r="63" spans="1:10" x14ac:dyDescent="0.2">
      <c r="A63" s="7">
        <v>62</v>
      </c>
      <c r="B63" s="8" t="s">
        <v>21</v>
      </c>
      <c r="C63" s="9">
        <v>4</v>
      </c>
      <c r="D63" s="10">
        <v>4</v>
      </c>
      <c r="E63" s="10">
        <v>3.5</v>
      </c>
      <c r="F63" s="11">
        <v>4005</v>
      </c>
      <c r="G63" s="12">
        <v>299950</v>
      </c>
      <c r="H63" s="6" t="s">
        <v>14</v>
      </c>
      <c r="I63" s="13">
        <f t="shared" si="0"/>
        <v>1</v>
      </c>
      <c r="J63" s="14" t="str">
        <f t="shared" si="1"/>
        <v>Long &amp; Foster REALTORS</v>
      </c>
    </row>
    <row r="64" spans="1:10" x14ac:dyDescent="0.2">
      <c r="A64" s="7">
        <v>63</v>
      </c>
      <c r="B64" s="8" t="s">
        <v>17</v>
      </c>
      <c r="C64" s="9">
        <v>2</v>
      </c>
      <c r="D64" s="10">
        <v>5</v>
      </c>
      <c r="E64" s="10">
        <v>4</v>
      </c>
      <c r="F64" s="11">
        <v>3624</v>
      </c>
      <c r="G64" s="12">
        <v>524950</v>
      </c>
      <c r="H64" s="6" t="s">
        <v>20</v>
      </c>
      <c r="I64" s="13">
        <f t="shared" si="0"/>
        <v>3</v>
      </c>
      <c r="J64" s="14" t="str">
        <f t="shared" si="1"/>
        <v>Joyner Fine Properties</v>
      </c>
    </row>
    <row r="65" spans="1:10" x14ac:dyDescent="0.2">
      <c r="A65" s="7">
        <v>64</v>
      </c>
      <c r="B65" s="8" t="s">
        <v>21</v>
      </c>
      <c r="C65" s="9">
        <v>4</v>
      </c>
      <c r="D65" s="10">
        <v>5</v>
      </c>
      <c r="E65" s="10">
        <v>3.5</v>
      </c>
      <c r="F65" s="11">
        <v>4023</v>
      </c>
      <c r="G65" s="12">
        <v>245000</v>
      </c>
      <c r="H65" s="6" t="s">
        <v>23</v>
      </c>
      <c r="I65" s="13">
        <f t="shared" si="0"/>
        <v>5</v>
      </c>
      <c r="J65" s="14" t="str">
        <f t="shared" si="1"/>
        <v>Virginia Realty &amp; Relocation</v>
      </c>
    </row>
    <row r="66" spans="1:10" x14ac:dyDescent="0.2">
      <c r="A66" s="7">
        <v>65</v>
      </c>
      <c r="B66" s="8" t="s">
        <v>13</v>
      </c>
      <c r="C66" s="9">
        <v>3</v>
      </c>
      <c r="D66" s="10">
        <v>4</v>
      </c>
      <c r="E66" s="10">
        <v>3.5</v>
      </c>
      <c r="F66" s="11">
        <v>2932</v>
      </c>
      <c r="G66" s="12">
        <v>399000</v>
      </c>
      <c r="H66" s="6" t="s">
        <v>32</v>
      </c>
      <c r="I66" s="13">
        <f t="shared" ref="I66:I129" si="2">IF(H66=$L$3,1,IF(H66=$L$4,2,IF(H66=$L$5,3,IF(H66=$L$6,4,IF(H66=$L$7,5,0)))))</f>
        <v>0</v>
      </c>
      <c r="J66" s="14" t="str">
        <f t="shared" ref="J66:J129" si="3">VLOOKUP(I66,$K$2:$L$7,2)</f>
        <v>Not a Top 5 Realtor</v>
      </c>
    </row>
    <row r="67" spans="1:10" x14ac:dyDescent="0.2">
      <c r="A67" s="7">
        <v>66</v>
      </c>
      <c r="B67" s="8" t="s">
        <v>13</v>
      </c>
      <c r="C67" s="9">
        <v>3</v>
      </c>
      <c r="D67" s="10">
        <v>4</v>
      </c>
      <c r="E67" s="10">
        <v>2.5</v>
      </c>
      <c r="F67" s="11">
        <v>2388</v>
      </c>
      <c r="G67" s="12">
        <v>329500</v>
      </c>
      <c r="H67" s="6" t="s">
        <v>20</v>
      </c>
      <c r="I67" s="13">
        <f t="shared" si="2"/>
        <v>3</v>
      </c>
      <c r="J67" s="14" t="str">
        <f t="shared" si="3"/>
        <v>Joyner Fine Properties</v>
      </c>
    </row>
    <row r="68" spans="1:10" x14ac:dyDescent="0.2">
      <c r="A68" s="7">
        <v>67</v>
      </c>
      <c r="B68" s="8" t="s">
        <v>21</v>
      </c>
      <c r="C68" s="9">
        <v>4</v>
      </c>
      <c r="D68" s="10">
        <v>3</v>
      </c>
      <c r="E68" s="10">
        <v>2</v>
      </c>
      <c r="F68" s="11">
        <v>1847</v>
      </c>
      <c r="G68" s="12">
        <v>170400</v>
      </c>
      <c r="H68" s="6" t="s">
        <v>16</v>
      </c>
      <c r="I68" s="13">
        <f t="shared" si="2"/>
        <v>2</v>
      </c>
      <c r="J68" s="14" t="str">
        <f t="shared" si="3"/>
        <v>RE/MAX Commonwealth</v>
      </c>
    </row>
    <row r="69" spans="1:10" x14ac:dyDescent="0.2">
      <c r="A69" s="7">
        <v>68</v>
      </c>
      <c r="B69" s="8" t="s">
        <v>13</v>
      </c>
      <c r="C69" s="9">
        <v>3</v>
      </c>
      <c r="D69" s="10">
        <v>5</v>
      </c>
      <c r="E69" s="10">
        <v>3</v>
      </c>
      <c r="F69" s="11">
        <v>4056</v>
      </c>
      <c r="G69" s="12">
        <v>475000</v>
      </c>
      <c r="H69" s="6" t="s">
        <v>23</v>
      </c>
      <c r="I69" s="13">
        <f t="shared" si="2"/>
        <v>5</v>
      </c>
      <c r="J69" s="14" t="str">
        <f t="shared" si="3"/>
        <v>Virginia Realty &amp; Relocation</v>
      </c>
    </row>
    <row r="70" spans="1:10" x14ac:dyDescent="0.2">
      <c r="A70" s="7">
        <v>69</v>
      </c>
      <c r="B70" s="8" t="s">
        <v>13</v>
      </c>
      <c r="C70" s="9">
        <v>3</v>
      </c>
      <c r="D70" s="10">
        <v>4</v>
      </c>
      <c r="E70" s="10">
        <v>2.5</v>
      </c>
      <c r="F70" s="11">
        <v>2474</v>
      </c>
      <c r="G70" s="12">
        <v>314500</v>
      </c>
      <c r="H70" s="6" t="s">
        <v>35</v>
      </c>
      <c r="I70" s="13">
        <f t="shared" si="2"/>
        <v>0</v>
      </c>
      <c r="J70" s="14" t="str">
        <f t="shared" si="3"/>
        <v>Not a Top 5 Realtor</v>
      </c>
    </row>
    <row r="71" spans="1:10" x14ac:dyDescent="0.2">
      <c r="A71" s="7">
        <v>70</v>
      </c>
      <c r="B71" s="8" t="s">
        <v>25</v>
      </c>
      <c r="C71" s="9">
        <v>1</v>
      </c>
      <c r="D71" s="10">
        <v>3</v>
      </c>
      <c r="E71" s="10">
        <v>2.5</v>
      </c>
      <c r="F71" s="11">
        <v>1545</v>
      </c>
      <c r="G71" s="12">
        <v>135000</v>
      </c>
      <c r="H71" s="6" t="s">
        <v>14</v>
      </c>
      <c r="I71" s="13">
        <f t="shared" si="2"/>
        <v>1</v>
      </c>
      <c r="J71" s="14" t="str">
        <f t="shared" si="3"/>
        <v>Long &amp; Foster REALTORS</v>
      </c>
    </row>
    <row r="72" spans="1:10" x14ac:dyDescent="0.2">
      <c r="A72" s="7">
        <v>71</v>
      </c>
      <c r="B72" s="8" t="s">
        <v>17</v>
      </c>
      <c r="C72" s="9">
        <v>2</v>
      </c>
      <c r="D72" s="10">
        <v>3</v>
      </c>
      <c r="E72" s="10">
        <v>2</v>
      </c>
      <c r="F72" s="11">
        <v>2841</v>
      </c>
      <c r="G72" s="12">
        <v>545500</v>
      </c>
      <c r="H72" s="6" t="s">
        <v>14</v>
      </c>
      <c r="I72" s="13">
        <f t="shared" si="2"/>
        <v>1</v>
      </c>
      <c r="J72" s="14" t="str">
        <f t="shared" si="3"/>
        <v>Long &amp; Foster REALTORS</v>
      </c>
    </row>
    <row r="73" spans="1:10" x14ac:dyDescent="0.2">
      <c r="A73" s="7">
        <v>72</v>
      </c>
      <c r="B73" s="8" t="s">
        <v>21</v>
      </c>
      <c r="C73" s="9">
        <v>4</v>
      </c>
      <c r="D73" s="10">
        <v>3</v>
      </c>
      <c r="E73" s="10">
        <v>1.5</v>
      </c>
      <c r="F73" s="11">
        <v>1598</v>
      </c>
      <c r="G73" s="12">
        <v>199950</v>
      </c>
      <c r="H73" s="6" t="s">
        <v>16</v>
      </c>
      <c r="I73" s="13">
        <f t="shared" si="2"/>
        <v>2</v>
      </c>
      <c r="J73" s="14" t="str">
        <f t="shared" si="3"/>
        <v>RE/MAX Commonwealth</v>
      </c>
    </row>
    <row r="74" spans="1:10" x14ac:dyDescent="0.2">
      <c r="A74" s="7">
        <v>73</v>
      </c>
      <c r="B74" s="8" t="s">
        <v>13</v>
      </c>
      <c r="C74" s="9">
        <v>3</v>
      </c>
      <c r="D74" s="10">
        <v>4</v>
      </c>
      <c r="E74" s="10">
        <v>2.5</v>
      </c>
      <c r="F74" s="11">
        <v>2080</v>
      </c>
      <c r="G74" s="12">
        <v>305000</v>
      </c>
      <c r="H74" s="6" t="s">
        <v>20</v>
      </c>
      <c r="I74" s="13">
        <f t="shared" si="2"/>
        <v>3</v>
      </c>
      <c r="J74" s="14" t="str">
        <f t="shared" si="3"/>
        <v>Joyner Fine Properties</v>
      </c>
    </row>
    <row r="75" spans="1:10" x14ac:dyDescent="0.2">
      <c r="A75" s="7">
        <v>74</v>
      </c>
      <c r="B75" s="8" t="s">
        <v>13</v>
      </c>
      <c r="C75" s="9">
        <v>3</v>
      </c>
      <c r="D75" s="10">
        <v>5</v>
      </c>
      <c r="E75" s="10">
        <v>3</v>
      </c>
      <c r="F75" s="11">
        <v>3331</v>
      </c>
      <c r="G75" s="12">
        <v>279500</v>
      </c>
      <c r="H75" s="6" t="s">
        <v>14</v>
      </c>
      <c r="I75" s="13">
        <f t="shared" si="2"/>
        <v>1</v>
      </c>
      <c r="J75" s="14" t="str">
        <f t="shared" si="3"/>
        <v>Long &amp; Foster REALTORS</v>
      </c>
    </row>
    <row r="76" spans="1:10" x14ac:dyDescent="0.2">
      <c r="A76" s="7">
        <v>75</v>
      </c>
      <c r="B76" s="8" t="s">
        <v>21</v>
      </c>
      <c r="C76" s="9">
        <v>4</v>
      </c>
      <c r="D76" s="10">
        <v>4</v>
      </c>
      <c r="E76" s="10">
        <v>3</v>
      </c>
      <c r="F76" s="11">
        <v>3194</v>
      </c>
      <c r="G76" s="12">
        <v>190000</v>
      </c>
      <c r="H76" s="6" t="s">
        <v>14</v>
      </c>
      <c r="I76" s="13">
        <f t="shared" si="2"/>
        <v>1</v>
      </c>
      <c r="J76" s="14" t="str">
        <f t="shared" si="3"/>
        <v>Long &amp; Foster REALTORS</v>
      </c>
    </row>
    <row r="77" spans="1:10" x14ac:dyDescent="0.2">
      <c r="A77" s="7">
        <v>76</v>
      </c>
      <c r="B77" s="8" t="s">
        <v>13</v>
      </c>
      <c r="C77" s="9">
        <v>3</v>
      </c>
      <c r="D77" s="10">
        <v>4</v>
      </c>
      <c r="E77" s="10">
        <v>3</v>
      </c>
      <c r="F77" s="11">
        <v>2816</v>
      </c>
      <c r="G77" s="12">
        <v>279950</v>
      </c>
      <c r="H77" s="6" t="s">
        <v>14</v>
      </c>
      <c r="I77" s="13">
        <f t="shared" si="2"/>
        <v>1</v>
      </c>
      <c r="J77" s="14" t="str">
        <f t="shared" si="3"/>
        <v>Long &amp; Foster REALTORS</v>
      </c>
    </row>
    <row r="78" spans="1:10" x14ac:dyDescent="0.2">
      <c r="A78" s="7">
        <v>77</v>
      </c>
      <c r="B78" s="8" t="s">
        <v>13</v>
      </c>
      <c r="C78" s="9">
        <v>3</v>
      </c>
      <c r="D78" s="10">
        <v>6</v>
      </c>
      <c r="E78" s="10">
        <v>4.5</v>
      </c>
      <c r="F78" s="11">
        <v>4024</v>
      </c>
      <c r="G78" s="12">
        <v>649950</v>
      </c>
      <c r="H78" s="6" t="s">
        <v>22</v>
      </c>
      <c r="I78" s="13">
        <f t="shared" si="2"/>
        <v>4</v>
      </c>
      <c r="J78" s="14" t="str">
        <f t="shared" si="3"/>
        <v>Coldwell Banker</v>
      </c>
    </row>
    <row r="79" spans="1:10" x14ac:dyDescent="0.2">
      <c r="A79" s="7">
        <v>78</v>
      </c>
      <c r="B79" s="8" t="s">
        <v>13</v>
      </c>
      <c r="C79" s="9">
        <v>3</v>
      </c>
      <c r="D79" s="10">
        <v>5</v>
      </c>
      <c r="E79" s="10">
        <v>2.5</v>
      </c>
      <c r="F79" s="11">
        <v>3036</v>
      </c>
      <c r="G79" s="12">
        <v>289900</v>
      </c>
      <c r="H79" s="6" t="s">
        <v>14</v>
      </c>
      <c r="I79" s="13">
        <f t="shared" si="2"/>
        <v>1</v>
      </c>
      <c r="J79" s="14" t="str">
        <f t="shared" si="3"/>
        <v>Long &amp; Foster REALTORS</v>
      </c>
    </row>
    <row r="80" spans="1:10" x14ac:dyDescent="0.2">
      <c r="A80" s="7">
        <v>79</v>
      </c>
      <c r="B80" s="8" t="s">
        <v>13</v>
      </c>
      <c r="C80" s="9">
        <v>3</v>
      </c>
      <c r="D80" s="10">
        <v>4</v>
      </c>
      <c r="E80" s="10">
        <v>2.5</v>
      </c>
      <c r="F80" s="11">
        <v>2750</v>
      </c>
      <c r="G80" s="12">
        <v>369500</v>
      </c>
      <c r="H80" s="6" t="s">
        <v>14</v>
      </c>
      <c r="I80" s="13">
        <f t="shared" si="2"/>
        <v>1</v>
      </c>
      <c r="J80" s="14" t="str">
        <f t="shared" si="3"/>
        <v>Long &amp; Foster REALTORS</v>
      </c>
    </row>
    <row r="81" spans="1:10" x14ac:dyDescent="0.2">
      <c r="A81" s="7">
        <v>80</v>
      </c>
      <c r="B81" s="8" t="s">
        <v>25</v>
      </c>
      <c r="C81" s="9">
        <v>1</v>
      </c>
      <c r="D81" s="10">
        <v>3</v>
      </c>
      <c r="E81" s="10">
        <v>2</v>
      </c>
      <c r="F81" s="11">
        <v>1259</v>
      </c>
      <c r="G81" s="12">
        <v>199950</v>
      </c>
      <c r="H81" s="6" t="s">
        <v>20</v>
      </c>
      <c r="I81" s="13">
        <f t="shared" si="2"/>
        <v>3</v>
      </c>
      <c r="J81" s="14" t="str">
        <f t="shared" si="3"/>
        <v>Joyner Fine Properties</v>
      </c>
    </row>
    <row r="82" spans="1:10" x14ac:dyDescent="0.2">
      <c r="A82" s="7">
        <v>81</v>
      </c>
      <c r="B82" s="8" t="s">
        <v>25</v>
      </c>
      <c r="C82" s="9">
        <v>1</v>
      </c>
      <c r="D82" s="10">
        <v>4</v>
      </c>
      <c r="E82" s="10">
        <v>2.5</v>
      </c>
      <c r="F82" s="11">
        <v>1294</v>
      </c>
      <c r="G82" s="12">
        <v>199950</v>
      </c>
      <c r="H82" s="6" t="s">
        <v>34</v>
      </c>
      <c r="I82" s="13">
        <f t="shared" si="2"/>
        <v>0</v>
      </c>
      <c r="J82" s="14" t="str">
        <f t="shared" si="3"/>
        <v>Not a Top 5 Realtor</v>
      </c>
    </row>
    <row r="83" spans="1:10" x14ac:dyDescent="0.2">
      <c r="A83" s="7">
        <v>82</v>
      </c>
      <c r="B83" s="8" t="s">
        <v>13</v>
      </c>
      <c r="C83" s="9">
        <v>3</v>
      </c>
      <c r="D83" s="10">
        <v>3</v>
      </c>
      <c r="E83" s="10">
        <v>2.5</v>
      </c>
      <c r="F83" s="11">
        <v>2264</v>
      </c>
      <c r="G83" s="12">
        <v>249900</v>
      </c>
      <c r="H83" s="6" t="s">
        <v>23</v>
      </c>
      <c r="I83" s="13">
        <f t="shared" si="2"/>
        <v>5</v>
      </c>
      <c r="J83" s="14" t="str">
        <f t="shared" si="3"/>
        <v>Virginia Realty &amp; Relocation</v>
      </c>
    </row>
    <row r="84" spans="1:10" x14ac:dyDescent="0.2">
      <c r="A84" s="7">
        <v>83</v>
      </c>
      <c r="B84" s="8" t="s">
        <v>25</v>
      </c>
      <c r="C84" s="9">
        <v>1</v>
      </c>
      <c r="D84" s="10">
        <v>4</v>
      </c>
      <c r="E84" s="10">
        <v>2.5</v>
      </c>
      <c r="F84" s="11">
        <v>1806</v>
      </c>
      <c r="G84" s="12">
        <v>129980</v>
      </c>
      <c r="H84" s="6" t="s">
        <v>23</v>
      </c>
      <c r="I84" s="13">
        <f t="shared" si="2"/>
        <v>5</v>
      </c>
      <c r="J84" s="14" t="str">
        <f t="shared" si="3"/>
        <v>Virginia Realty &amp; Relocation</v>
      </c>
    </row>
    <row r="85" spans="1:10" x14ac:dyDescent="0.2">
      <c r="A85" s="7">
        <v>84</v>
      </c>
      <c r="B85" s="8" t="s">
        <v>13</v>
      </c>
      <c r="C85" s="9">
        <v>3</v>
      </c>
      <c r="D85" s="10">
        <v>3</v>
      </c>
      <c r="E85" s="10">
        <v>2</v>
      </c>
      <c r="F85" s="11">
        <v>1569</v>
      </c>
      <c r="G85" s="12">
        <v>239950</v>
      </c>
      <c r="H85" s="6" t="s">
        <v>36</v>
      </c>
      <c r="I85" s="13">
        <f t="shared" si="2"/>
        <v>0</v>
      </c>
      <c r="J85" s="14" t="str">
        <f t="shared" si="3"/>
        <v>Not a Top 5 Realtor</v>
      </c>
    </row>
    <row r="86" spans="1:10" x14ac:dyDescent="0.2">
      <c r="A86" s="7">
        <v>85</v>
      </c>
      <c r="B86" s="8" t="s">
        <v>13</v>
      </c>
      <c r="C86" s="9">
        <v>3</v>
      </c>
      <c r="D86" s="10">
        <v>5</v>
      </c>
      <c r="E86" s="10">
        <v>3</v>
      </c>
      <c r="F86" s="11">
        <v>3331</v>
      </c>
      <c r="G86" s="12">
        <v>279500</v>
      </c>
      <c r="H86" s="6" t="s">
        <v>14</v>
      </c>
      <c r="I86" s="13">
        <f t="shared" si="2"/>
        <v>1</v>
      </c>
      <c r="J86" s="14" t="str">
        <f t="shared" si="3"/>
        <v>Long &amp; Foster REALTORS</v>
      </c>
    </row>
    <row r="87" spans="1:10" x14ac:dyDescent="0.2">
      <c r="A87" s="7">
        <v>86</v>
      </c>
      <c r="B87" s="8" t="s">
        <v>17</v>
      </c>
      <c r="C87" s="9">
        <v>2</v>
      </c>
      <c r="D87" s="10">
        <v>5</v>
      </c>
      <c r="E87" s="10">
        <v>3.5</v>
      </c>
      <c r="F87" s="11">
        <v>4364</v>
      </c>
      <c r="G87" s="12">
        <v>499000</v>
      </c>
      <c r="H87" s="6" t="s">
        <v>20</v>
      </c>
      <c r="I87" s="13">
        <f t="shared" si="2"/>
        <v>3</v>
      </c>
      <c r="J87" s="14" t="str">
        <f t="shared" si="3"/>
        <v>Joyner Fine Properties</v>
      </c>
    </row>
    <row r="88" spans="1:10" x14ac:dyDescent="0.2">
      <c r="A88" s="7">
        <v>87</v>
      </c>
      <c r="B88" s="8" t="s">
        <v>25</v>
      </c>
      <c r="C88" s="9">
        <v>1</v>
      </c>
      <c r="D88" s="10">
        <v>4</v>
      </c>
      <c r="E88" s="10">
        <v>2.5</v>
      </c>
      <c r="F88" s="11">
        <v>2000</v>
      </c>
      <c r="G88" s="12">
        <v>214950</v>
      </c>
      <c r="H88" s="6" t="s">
        <v>16</v>
      </c>
      <c r="I88" s="13">
        <f t="shared" si="2"/>
        <v>2</v>
      </c>
      <c r="J88" s="14" t="str">
        <f t="shared" si="3"/>
        <v>RE/MAX Commonwealth</v>
      </c>
    </row>
    <row r="89" spans="1:10" x14ac:dyDescent="0.2">
      <c r="A89" s="7">
        <v>88</v>
      </c>
      <c r="B89" s="8" t="s">
        <v>25</v>
      </c>
      <c r="C89" s="9">
        <v>1</v>
      </c>
      <c r="D89" s="10">
        <v>4</v>
      </c>
      <c r="E89" s="10">
        <v>2.5</v>
      </c>
      <c r="F89" s="11">
        <v>2458</v>
      </c>
      <c r="G89" s="12">
        <v>225000</v>
      </c>
      <c r="H89" s="6" t="s">
        <v>33</v>
      </c>
      <c r="I89" s="13">
        <f t="shared" si="2"/>
        <v>0</v>
      </c>
      <c r="J89" s="14" t="str">
        <f t="shared" si="3"/>
        <v>Not a Top 5 Realtor</v>
      </c>
    </row>
    <row r="90" spans="1:10" x14ac:dyDescent="0.2">
      <c r="A90" s="7">
        <v>89</v>
      </c>
      <c r="B90" s="8" t="s">
        <v>21</v>
      </c>
      <c r="C90" s="9">
        <v>4</v>
      </c>
      <c r="D90" s="10">
        <v>4</v>
      </c>
      <c r="E90" s="10">
        <v>3.5</v>
      </c>
      <c r="F90" s="11">
        <v>3500</v>
      </c>
      <c r="G90" s="12">
        <v>249950</v>
      </c>
      <c r="H90" s="6" t="s">
        <v>14</v>
      </c>
      <c r="I90" s="13">
        <f t="shared" si="2"/>
        <v>1</v>
      </c>
      <c r="J90" s="14" t="str">
        <f t="shared" si="3"/>
        <v>Long &amp; Foster REALTORS</v>
      </c>
    </row>
    <row r="91" spans="1:10" x14ac:dyDescent="0.2">
      <c r="A91" s="7">
        <v>90</v>
      </c>
      <c r="B91" s="8" t="s">
        <v>21</v>
      </c>
      <c r="C91" s="9">
        <v>4</v>
      </c>
      <c r="D91" s="10">
        <v>3</v>
      </c>
      <c r="E91" s="10">
        <v>2.5</v>
      </c>
      <c r="F91" s="11">
        <v>2864</v>
      </c>
      <c r="G91" s="12">
        <v>199950</v>
      </c>
      <c r="H91" s="6" t="s">
        <v>14</v>
      </c>
      <c r="I91" s="13">
        <f t="shared" si="2"/>
        <v>1</v>
      </c>
      <c r="J91" s="14" t="str">
        <f t="shared" si="3"/>
        <v>Long &amp; Foster REALTORS</v>
      </c>
    </row>
    <row r="92" spans="1:10" x14ac:dyDescent="0.2">
      <c r="A92" s="7">
        <v>91</v>
      </c>
      <c r="B92" s="8" t="s">
        <v>13</v>
      </c>
      <c r="C92" s="9">
        <v>3</v>
      </c>
      <c r="D92" s="10">
        <v>4</v>
      </c>
      <c r="E92" s="10">
        <v>4</v>
      </c>
      <c r="F92" s="11">
        <v>3228</v>
      </c>
      <c r="G92" s="12">
        <v>519000</v>
      </c>
      <c r="H92" s="6" t="s">
        <v>30</v>
      </c>
      <c r="I92" s="13">
        <f t="shared" si="2"/>
        <v>0</v>
      </c>
      <c r="J92" s="14" t="str">
        <f t="shared" si="3"/>
        <v>Not a Top 5 Realtor</v>
      </c>
    </row>
    <row r="93" spans="1:10" x14ac:dyDescent="0.2">
      <c r="A93" s="7">
        <v>92</v>
      </c>
      <c r="B93" s="8" t="s">
        <v>21</v>
      </c>
      <c r="C93" s="9">
        <v>4</v>
      </c>
      <c r="D93" s="10">
        <v>4</v>
      </c>
      <c r="E93" s="10">
        <v>2.5</v>
      </c>
      <c r="F93" s="11">
        <v>2825</v>
      </c>
      <c r="G93" s="12">
        <v>338750</v>
      </c>
      <c r="H93" s="6" t="s">
        <v>34</v>
      </c>
      <c r="I93" s="13">
        <f t="shared" si="2"/>
        <v>0</v>
      </c>
      <c r="J93" s="14" t="str">
        <f t="shared" si="3"/>
        <v>Not a Top 5 Realtor</v>
      </c>
    </row>
    <row r="94" spans="1:10" x14ac:dyDescent="0.2">
      <c r="A94" s="7">
        <v>93</v>
      </c>
      <c r="B94" s="8" t="s">
        <v>13</v>
      </c>
      <c r="C94" s="9">
        <v>3</v>
      </c>
      <c r="D94" s="10">
        <v>4</v>
      </c>
      <c r="E94" s="10">
        <v>2.5</v>
      </c>
      <c r="F94" s="11">
        <v>1664</v>
      </c>
      <c r="G94" s="12">
        <v>275000</v>
      </c>
      <c r="H94" s="6" t="s">
        <v>14</v>
      </c>
      <c r="I94" s="13">
        <f t="shared" si="2"/>
        <v>1</v>
      </c>
      <c r="J94" s="14" t="str">
        <f t="shared" si="3"/>
        <v>Long &amp; Foster REALTORS</v>
      </c>
    </row>
    <row r="95" spans="1:10" x14ac:dyDescent="0.2">
      <c r="A95" s="7">
        <v>94</v>
      </c>
      <c r="B95" s="8" t="s">
        <v>13</v>
      </c>
      <c r="C95" s="9">
        <v>3</v>
      </c>
      <c r="D95" s="10">
        <v>5</v>
      </c>
      <c r="E95" s="10">
        <v>4</v>
      </c>
      <c r="F95" s="11">
        <v>3500</v>
      </c>
      <c r="G95" s="12">
        <v>399900</v>
      </c>
      <c r="H95" s="6" t="s">
        <v>14</v>
      </c>
      <c r="I95" s="13">
        <f t="shared" si="2"/>
        <v>1</v>
      </c>
      <c r="J95" s="14" t="str">
        <f t="shared" si="3"/>
        <v>Long &amp; Foster REALTORS</v>
      </c>
    </row>
    <row r="96" spans="1:10" x14ac:dyDescent="0.2">
      <c r="A96" s="7">
        <v>95</v>
      </c>
      <c r="B96" s="8" t="s">
        <v>13</v>
      </c>
      <c r="C96" s="9">
        <v>3</v>
      </c>
      <c r="D96" s="10">
        <v>4</v>
      </c>
      <c r="E96" s="10">
        <v>2.5</v>
      </c>
      <c r="F96" s="11">
        <v>2950</v>
      </c>
      <c r="G96" s="12">
        <v>319900</v>
      </c>
      <c r="H96" s="6" t="s">
        <v>16</v>
      </c>
      <c r="I96" s="13">
        <f t="shared" si="2"/>
        <v>2</v>
      </c>
      <c r="J96" s="14" t="str">
        <f t="shared" si="3"/>
        <v>RE/MAX Commonwealth</v>
      </c>
    </row>
    <row r="97" spans="1:10" x14ac:dyDescent="0.2">
      <c r="A97" s="7">
        <v>96</v>
      </c>
      <c r="B97" s="8" t="s">
        <v>21</v>
      </c>
      <c r="C97" s="9">
        <v>4</v>
      </c>
      <c r="D97" s="10">
        <v>4</v>
      </c>
      <c r="E97" s="10">
        <v>4.5</v>
      </c>
      <c r="F97" s="11">
        <v>2204</v>
      </c>
      <c r="G97" s="12">
        <v>198000</v>
      </c>
      <c r="H97" s="6" t="s">
        <v>14</v>
      </c>
      <c r="I97" s="13">
        <f t="shared" si="2"/>
        <v>1</v>
      </c>
      <c r="J97" s="14" t="str">
        <f t="shared" si="3"/>
        <v>Long &amp; Foster REALTORS</v>
      </c>
    </row>
    <row r="98" spans="1:10" x14ac:dyDescent="0.2">
      <c r="A98" s="7">
        <v>97</v>
      </c>
      <c r="B98" s="8" t="s">
        <v>17</v>
      </c>
      <c r="C98" s="9">
        <v>2</v>
      </c>
      <c r="D98" s="10">
        <v>4</v>
      </c>
      <c r="E98" s="10">
        <v>3.5</v>
      </c>
      <c r="F98" s="11">
        <v>2489</v>
      </c>
      <c r="G98" s="12">
        <v>439000</v>
      </c>
      <c r="H98" s="6" t="s">
        <v>18</v>
      </c>
      <c r="I98" s="13">
        <f t="shared" si="2"/>
        <v>0</v>
      </c>
      <c r="J98" s="14" t="str">
        <f t="shared" si="3"/>
        <v>Not a Top 5 Realtor</v>
      </c>
    </row>
    <row r="99" spans="1:10" x14ac:dyDescent="0.2">
      <c r="A99" s="7">
        <v>98</v>
      </c>
      <c r="B99" s="8" t="s">
        <v>13</v>
      </c>
      <c r="C99" s="9">
        <v>3</v>
      </c>
      <c r="D99" s="10">
        <v>3</v>
      </c>
      <c r="E99" s="10">
        <v>2.5</v>
      </c>
      <c r="F99" s="11">
        <v>1872</v>
      </c>
      <c r="G99" s="12">
        <v>229000</v>
      </c>
      <c r="H99" s="6" t="s">
        <v>37</v>
      </c>
      <c r="I99" s="13">
        <f t="shared" si="2"/>
        <v>0</v>
      </c>
      <c r="J99" s="14" t="str">
        <f t="shared" si="3"/>
        <v>Not a Top 5 Realtor</v>
      </c>
    </row>
    <row r="100" spans="1:10" x14ac:dyDescent="0.2">
      <c r="A100" s="7">
        <v>99</v>
      </c>
      <c r="B100" s="8" t="s">
        <v>21</v>
      </c>
      <c r="C100" s="9">
        <v>4</v>
      </c>
      <c r="D100" s="10">
        <v>4</v>
      </c>
      <c r="E100" s="10">
        <v>3</v>
      </c>
      <c r="F100" s="11">
        <v>2681</v>
      </c>
      <c r="G100" s="12">
        <v>250000</v>
      </c>
      <c r="H100" s="6" t="s">
        <v>14</v>
      </c>
      <c r="I100" s="13">
        <f t="shared" si="2"/>
        <v>1</v>
      </c>
      <c r="J100" s="14" t="str">
        <f t="shared" si="3"/>
        <v>Long &amp; Foster REALTORS</v>
      </c>
    </row>
    <row r="101" spans="1:10" x14ac:dyDescent="0.2">
      <c r="A101" s="7">
        <v>100</v>
      </c>
      <c r="B101" s="8" t="s">
        <v>13</v>
      </c>
      <c r="C101" s="9">
        <v>3</v>
      </c>
      <c r="D101" s="10">
        <v>4</v>
      </c>
      <c r="E101" s="10">
        <v>2.5</v>
      </c>
      <c r="F101" s="11">
        <v>2515</v>
      </c>
      <c r="G101" s="12">
        <v>325000</v>
      </c>
      <c r="H101" s="6" t="s">
        <v>22</v>
      </c>
      <c r="I101" s="13">
        <f t="shared" si="2"/>
        <v>4</v>
      </c>
      <c r="J101" s="14" t="str">
        <f t="shared" si="3"/>
        <v>Coldwell Banker</v>
      </c>
    </row>
    <row r="102" spans="1:10" x14ac:dyDescent="0.2">
      <c r="A102" s="7">
        <v>101</v>
      </c>
      <c r="B102" s="8" t="s">
        <v>17</v>
      </c>
      <c r="C102" s="9">
        <v>2</v>
      </c>
      <c r="D102" s="10">
        <v>2</v>
      </c>
      <c r="E102" s="10">
        <v>1</v>
      </c>
      <c r="F102" s="11">
        <v>1008</v>
      </c>
      <c r="G102" s="12">
        <v>799000</v>
      </c>
      <c r="H102" s="6" t="s">
        <v>14</v>
      </c>
      <c r="I102" s="13">
        <f t="shared" si="2"/>
        <v>1</v>
      </c>
      <c r="J102" s="14" t="str">
        <f t="shared" si="3"/>
        <v>Long &amp; Foster REALTORS</v>
      </c>
    </row>
    <row r="103" spans="1:10" x14ac:dyDescent="0.2">
      <c r="A103" s="7">
        <v>102</v>
      </c>
      <c r="B103" s="8" t="s">
        <v>25</v>
      </c>
      <c r="C103" s="9">
        <v>1</v>
      </c>
      <c r="D103" s="10">
        <v>4</v>
      </c>
      <c r="E103" s="10">
        <v>2.5</v>
      </c>
      <c r="F103" s="11">
        <v>1606</v>
      </c>
      <c r="G103" s="12">
        <v>219950</v>
      </c>
      <c r="H103" s="6" t="s">
        <v>16</v>
      </c>
      <c r="I103" s="13">
        <f t="shared" si="2"/>
        <v>2</v>
      </c>
      <c r="J103" s="14" t="str">
        <f t="shared" si="3"/>
        <v>RE/MAX Commonwealth</v>
      </c>
    </row>
    <row r="104" spans="1:10" x14ac:dyDescent="0.2">
      <c r="A104" s="7">
        <v>103</v>
      </c>
      <c r="B104" s="8" t="s">
        <v>13</v>
      </c>
      <c r="C104" s="9">
        <v>3</v>
      </c>
      <c r="D104" s="10">
        <v>3</v>
      </c>
      <c r="E104" s="10">
        <v>2.5</v>
      </c>
      <c r="F104" s="11">
        <v>1871</v>
      </c>
      <c r="G104" s="12">
        <v>239750</v>
      </c>
      <c r="H104" s="6" t="s">
        <v>38</v>
      </c>
      <c r="I104" s="13">
        <f t="shared" si="2"/>
        <v>0</v>
      </c>
      <c r="J104" s="14" t="str">
        <f t="shared" si="3"/>
        <v>Not a Top 5 Realtor</v>
      </c>
    </row>
    <row r="105" spans="1:10" x14ac:dyDescent="0.2">
      <c r="A105" s="7">
        <v>104</v>
      </c>
      <c r="B105" s="8" t="s">
        <v>13</v>
      </c>
      <c r="C105" s="9">
        <v>3</v>
      </c>
      <c r="D105" s="10">
        <v>4</v>
      </c>
      <c r="E105" s="10">
        <v>2.5</v>
      </c>
      <c r="F105" s="11">
        <v>2500</v>
      </c>
      <c r="G105" s="12">
        <v>279900</v>
      </c>
      <c r="H105" s="6" t="s">
        <v>39</v>
      </c>
      <c r="I105" s="13">
        <f t="shared" si="2"/>
        <v>0</v>
      </c>
      <c r="J105" s="14" t="str">
        <f t="shared" si="3"/>
        <v>Not a Top 5 Realtor</v>
      </c>
    </row>
    <row r="106" spans="1:10" x14ac:dyDescent="0.2">
      <c r="A106" s="7">
        <v>105</v>
      </c>
      <c r="B106" s="8" t="s">
        <v>25</v>
      </c>
      <c r="C106" s="9">
        <v>1</v>
      </c>
      <c r="D106" s="10">
        <v>4</v>
      </c>
      <c r="E106" s="10">
        <v>3.5</v>
      </c>
      <c r="F106" s="11">
        <v>2273</v>
      </c>
      <c r="G106" s="12">
        <v>222500</v>
      </c>
      <c r="H106" s="6" t="s">
        <v>22</v>
      </c>
      <c r="I106" s="13">
        <f t="shared" si="2"/>
        <v>4</v>
      </c>
      <c r="J106" s="14" t="str">
        <f t="shared" si="3"/>
        <v>Coldwell Banker</v>
      </c>
    </row>
    <row r="107" spans="1:10" x14ac:dyDescent="0.2">
      <c r="A107" s="7">
        <v>106</v>
      </c>
      <c r="B107" s="8" t="s">
        <v>21</v>
      </c>
      <c r="C107" s="9">
        <v>4</v>
      </c>
      <c r="D107" s="10">
        <v>4</v>
      </c>
      <c r="E107" s="10">
        <v>2.5</v>
      </c>
      <c r="F107" s="11">
        <v>2978</v>
      </c>
      <c r="G107" s="12">
        <v>299900</v>
      </c>
      <c r="H107" s="6" t="s">
        <v>16</v>
      </c>
      <c r="I107" s="13">
        <f t="shared" si="2"/>
        <v>2</v>
      </c>
      <c r="J107" s="14" t="str">
        <f t="shared" si="3"/>
        <v>RE/MAX Commonwealth</v>
      </c>
    </row>
    <row r="108" spans="1:10" x14ac:dyDescent="0.2">
      <c r="A108" s="7">
        <v>107</v>
      </c>
      <c r="B108" s="8" t="s">
        <v>21</v>
      </c>
      <c r="C108" s="9">
        <v>4</v>
      </c>
      <c r="D108" s="10">
        <v>3</v>
      </c>
      <c r="E108" s="10">
        <v>2</v>
      </c>
      <c r="F108" s="11">
        <v>932</v>
      </c>
      <c r="G108" s="12">
        <v>99000</v>
      </c>
      <c r="H108" s="6" t="s">
        <v>32</v>
      </c>
      <c r="I108" s="13">
        <f t="shared" si="2"/>
        <v>0</v>
      </c>
      <c r="J108" s="14" t="str">
        <f t="shared" si="3"/>
        <v>Not a Top 5 Realtor</v>
      </c>
    </row>
    <row r="109" spans="1:10" x14ac:dyDescent="0.2">
      <c r="A109" s="7">
        <v>108</v>
      </c>
      <c r="B109" s="8" t="s">
        <v>25</v>
      </c>
      <c r="C109" s="9">
        <v>1</v>
      </c>
      <c r="D109" s="10">
        <v>4</v>
      </c>
      <c r="E109" s="10">
        <v>3.5</v>
      </c>
      <c r="F109" s="11">
        <v>2242</v>
      </c>
      <c r="G109" s="12">
        <v>310000</v>
      </c>
      <c r="H109" s="6" t="s">
        <v>26</v>
      </c>
      <c r="I109" s="13">
        <f t="shared" si="2"/>
        <v>0</v>
      </c>
      <c r="J109" s="14" t="str">
        <f t="shared" si="3"/>
        <v>Not a Top 5 Realtor</v>
      </c>
    </row>
    <row r="110" spans="1:10" x14ac:dyDescent="0.2">
      <c r="A110" s="7">
        <v>109</v>
      </c>
      <c r="B110" s="8" t="s">
        <v>13</v>
      </c>
      <c r="C110" s="9">
        <v>3</v>
      </c>
      <c r="D110" s="10">
        <v>4</v>
      </c>
      <c r="E110" s="10">
        <v>3.5</v>
      </c>
      <c r="F110" s="11">
        <v>3207</v>
      </c>
      <c r="G110" s="12">
        <v>684950</v>
      </c>
      <c r="H110" s="6" t="s">
        <v>20</v>
      </c>
      <c r="I110" s="13">
        <f t="shared" si="2"/>
        <v>3</v>
      </c>
      <c r="J110" s="14" t="str">
        <f t="shared" si="3"/>
        <v>Joyner Fine Properties</v>
      </c>
    </row>
    <row r="111" spans="1:10" x14ac:dyDescent="0.2">
      <c r="A111" s="7">
        <v>110</v>
      </c>
      <c r="B111" s="8" t="s">
        <v>25</v>
      </c>
      <c r="C111" s="9">
        <v>1</v>
      </c>
      <c r="D111" s="10">
        <v>3</v>
      </c>
      <c r="E111" s="10">
        <v>2</v>
      </c>
      <c r="F111" s="11">
        <v>1246</v>
      </c>
      <c r="G111" s="12">
        <v>174900</v>
      </c>
      <c r="H111" s="6" t="s">
        <v>40</v>
      </c>
      <c r="I111" s="13">
        <f t="shared" si="2"/>
        <v>0</v>
      </c>
      <c r="J111" s="14" t="str">
        <f t="shared" si="3"/>
        <v>Not a Top 5 Realtor</v>
      </c>
    </row>
    <row r="112" spans="1:10" x14ac:dyDescent="0.2">
      <c r="A112" s="7">
        <v>111</v>
      </c>
      <c r="B112" s="8" t="s">
        <v>21</v>
      </c>
      <c r="C112" s="9">
        <v>4</v>
      </c>
      <c r="D112" s="10">
        <v>3</v>
      </c>
      <c r="E112" s="10">
        <v>2.5</v>
      </c>
      <c r="F112" s="11">
        <v>2488</v>
      </c>
      <c r="G112" s="12">
        <v>259000</v>
      </c>
      <c r="H112" s="6" t="s">
        <v>14</v>
      </c>
      <c r="I112" s="13">
        <f t="shared" si="2"/>
        <v>1</v>
      </c>
      <c r="J112" s="14" t="str">
        <f t="shared" si="3"/>
        <v>Long &amp; Foster REALTORS</v>
      </c>
    </row>
    <row r="113" spans="1:10" x14ac:dyDescent="0.2">
      <c r="A113" s="7">
        <v>112</v>
      </c>
      <c r="B113" s="8" t="s">
        <v>13</v>
      </c>
      <c r="C113" s="9">
        <v>3</v>
      </c>
      <c r="D113" s="10">
        <v>4</v>
      </c>
      <c r="E113" s="10">
        <v>2.5</v>
      </c>
      <c r="F113" s="11">
        <v>3000</v>
      </c>
      <c r="G113" s="12">
        <v>314950</v>
      </c>
      <c r="H113" s="6" t="s">
        <v>16</v>
      </c>
      <c r="I113" s="13">
        <f t="shared" si="2"/>
        <v>2</v>
      </c>
      <c r="J113" s="14" t="str">
        <f t="shared" si="3"/>
        <v>RE/MAX Commonwealth</v>
      </c>
    </row>
    <row r="114" spans="1:10" x14ac:dyDescent="0.2">
      <c r="A114" s="7">
        <v>113</v>
      </c>
      <c r="B114" s="8" t="s">
        <v>13</v>
      </c>
      <c r="C114" s="9">
        <v>3</v>
      </c>
      <c r="D114" s="10">
        <v>5</v>
      </c>
      <c r="E114" s="10">
        <v>3.5</v>
      </c>
      <c r="F114" s="11">
        <v>3265</v>
      </c>
      <c r="G114" s="12">
        <v>599950</v>
      </c>
      <c r="H114" s="6" t="s">
        <v>20</v>
      </c>
      <c r="I114" s="13">
        <f t="shared" si="2"/>
        <v>3</v>
      </c>
      <c r="J114" s="14" t="str">
        <f t="shared" si="3"/>
        <v>Joyner Fine Properties</v>
      </c>
    </row>
    <row r="115" spans="1:10" x14ac:dyDescent="0.2">
      <c r="A115" s="7">
        <v>114</v>
      </c>
      <c r="B115" s="8" t="s">
        <v>21</v>
      </c>
      <c r="C115" s="9">
        <v>4</v>
      </c>
      <c r="D115" s="10">
        <v>4</v>
      </c>
      <c r="E115" s="10">
        <v>2.5</v>
      </c>
      <c r="F115" s="11">
        <v>2224</v>
      </c>
      <c r="G115" s="12">
        <v>274900</v>
      </c>
      <c r="H115" s="6" t="s">
        <v>23</v>
      </c>
      <c r="I115" s="13">
        <f t="shared" si="2"/>
        <v>5</v>
      </c>
      <c r="J115" s="14" t="str">
        <f t="shared" si="3"/>
        <v>Virginia Realty &amp; Relocation</v>
      </c>
    </row>
    <row r="116" spans="1:10" x14ac:dyDescent="0.2">
      <c r="A116" s="7">
        <v>115</v>
      </c>
      <c r="B116" s="8" t="s">
        <v>21</v>
      </c>
      <c r="C116" s="9">
        <v>4</v>
      </c>
      <c r="D116" s="10">
        <v>2</v>
      </c>
      <c r="E116" s="10">
        <v>1</v>
      </c>
      <c r="F116" s="11">
        <v>1008</v>
      </c>
      <c r="G116" s="12">
        <v>99000</v>
      </c>
      <c r="H116" s="6" t="s">
        <v>14</v>
      </c>
      <c r="I116" s="13">
        <f t="shared" si="2"/>
        <v>1</v>
      </c>
      <c r="J116" s="14" t="str">
        <f t="shared" si="3"/>
        <v>Long &amp; Foster REALTORS</v>
      </c>
    </row>
    <row r="117" spans="1:10" x14ac:dyDescent="0.2">
      <c r="A117" s="7">
        <v>116</v>
      </c>
      <c r="B117" s="8" t="s">
        <v>13</v>
      </c>
      <c r="C117" s="9">
        <v>3</v>
      </c>
      <c r="D117" s="10">
        <v>4</v>
      </c>
      <c r="E117" s="10">
        <v>2</v>
      </c>
      <c r="F117" s="11">
        <v>1900</v>
      </c>
      <c r="G117" s="12">
        <v>239700</v>
      </c>
      <c r="H117" s="6" t="s">
        <v>27</v>
      </c>
      <c r="I117" s="13">
        <f t="shared" si="2"/>
        <v>0</v>
      </c>
      <c r="J117" s="14" t="str">
        <f t="shared" si="3"/>
        <v>Not a Top 5 Realtor</v>
      </c>
    </row>
    <row r="118" spans="1:10" x14ac:dyDescent="0.2">
      <c r="A118" s="7">
        <v>117</v>
      </c>
      <c r="B118" s="8" t="s">
        <v>13</v>
      </c>
      <c r="C118" s="9">
        <v>3</v>
      </c>
      <c r="D118" s="10">
        <v>4</v>
      </c>
      <c r="E118" s="10">
        <v>2.5</v>
      </c>
      <c r="F118" s="11">
        <v>2619</v>
      </c>
      <c r="G118" s="12">
        <v>299500</v>
      </c>
      <c r="H118" s="6" t="s">
        <v>41</v>
      </c>
      <c r="I118" s="13">
        <f t="shared" si="2"/>
        <v>0</v>
      </c>
      <c r="J118" s="14" t="str">
        <f t="shared" si="3"/>
        <v>Not a Top 5 Realtor</v>
      </c>
    </row>
    <row r="119" spans="1:10" x14ac:dyDescent="0.2">
      <c r="A119" s="7">
        <v>118</v>
      </c>
      <c r="B119" s="8" t="s">
        <v>21</v>
      </c>
      <c r="C119" s="9">
        <v>4</v>
      </c>
      <c r="D119" s="10">
        <v>5</v>
      </c>
      <c r="E119" s="10">
        <v>3.5</v>
      </c>
      <c r="F119" s="11">
        <v>2265</v>
      </c>
      <c r="G119" s="12">
        <v>199950</v>
      </c>
      <c r="H119" s="6" t="s">
        <v>20</v>
      </c>
      <c r="I119" s="13">
        <f t="shared" si="2"/>
        <v>3</v>
      </c>
      <c r="J119" s="14" t="str">
        <f t="shared" si="3"/>
        <v>Joyner Fine Properties</v>
      </c>
    </row>
    <row r="120" spans="1:10" x14ac:dyDescent="0.2">
      <c r="A120" s="7">
        <v>119</v>
      </c>
      <c r="B120" s="8" t="s">
        <v>25</v>
      </c>
      <c r="C120" s="9">
        <v>1</v>
      </c>
      <c r="D120" s="10">
        <v>3</v>
      </c>
      <c r="E120" s="10">
        <v>2</v>
      </c>
      <c r="F120" s="11">
        <v>1106</v>
      </c>
      <c r="G120" s="12">
        <v>114995</v>
      </c>
      <c r="H120" s="6" t="s">
        <v>14</v>
      </c>
      <c r="I120" s="13">
        <f t="shared" si="2"/>
        <v>1</v>
      </c>
      <c r="J120" s="14" t="str">
        <f t="shared" si="3"/>
        <v>Long &amp; Foster REALTORS</v>
      </c>
    </row>
    <row r="121" spans="1:10" x14ac:dyDescent="0.2">
      <c r="A121" s="7">
        <v>120</v>
      </c>
      <c r="B121" s="8" t="s">
        <v>13</v>
      </c>
      <c r="C121" s="9">
        <v>3</v>
      </c>
      <c r="D121" s="10">
        <v>3</v>
      </c>
      <c r="E121" s="10">
        <v>2.5</v>
      </c>
      <c r="F121" s="11">
        <v>1964</v>
      </c>
      <c r="G121" s="12">
        <v>274900</v>
      </c>
      <c r="H121" s="6" t="s">
        <v>24</v>
      </c>
      <c r="I121" s="13">
        <f t="shared" si="2"/>
        <v>0</v>
      </c>
      <c r="J121" s="14" t="str">
        <f t="shared" si="3"/>
        <v>Not a Top 5 Realtor</v>
      </c>
    </row>
    <row r="122" spans="1:10" x14ac:dyDescent="0.2">
      <c r="A122" s="7">
        <v>121</v>
      </c>
      <c r="B122" s="8" t="s">
        <v>21</v>
      </c>
      <c r="C122" s="9">
        <v>4</v>
      </c>
      <c r="D122" s="10">
        <v>3</v>
      </c>
      <c r="E122" s="10">
        <v>2.5</v>
      </c>
      <c r="F122" s="11">
        <v>3051</v>
      </c>
      <c r="G122" s="12">
        <v>4299950</v>
      </c>
      <c r="H122" s="6" t="s">
        <v>14</v>
      </c>
      <c r="I122" s="13">
        <f t="shared" si="2"/>
        <v>1</v>
      </c>
      <c r="J122" s="14" t="str">
        <f t="shared" si="3"/>
        <v>Long &amp; Foster REALTORS</v>
      </c>
    </row>
    <row r="123" spans="1:10" x14ac:dyDescent="0.2">
      <c r="A123" s="7">
        <v>122</v>
      </c>
      <c r="B123" s="8" t="s">
        <v>13</v>
      </c>
      <c r="C123" s="9">
        <v>3</v>
      </c>
      <c r="D123" s="10">
        <v>4</v>
      </c>
      <c r="E123" s="10">
        <v>2.5</v>
      </c>
      <c r="F123" s="11">
        <v>3666</v>
      </c>
      <c r="G123" s="12">
        <v>459950</v>
      </c>
      <c r="H123" s="6" t="s">
        <v>42</v>
      </c>
      <c r="I123" s="13">
        <f t="shared" si="2"/>
        <v>0</v>
      </c>
      <c r="J123" s="14" t="str">
        <f t="shared" si="3"/>
        <v>Not a Top 5 Realtor</v>
      </c>
    </row>
    <row r="124" spans="1:10" x14ac:dyDescent="0.2">
      <c r="A124" s="7">
        <v>123</v>
      </c>
      <c r="B124" s="8" t="s">
        <v>25</v>
      </c>
      <c r="C124" s="9">
        <v>1</v>
      </c>
      <c r="D124" s="10">
        <v>4</v>
      </c>
      <c r="E124" s="10">
        <v>3.5</v>
      </c>
      <c r="F124" s="11">
        <v>2036</v>
      </c>
      <c r="G124" s="12">
        <v>198000</v>
      </c>
      <c r="H124" s="6" t="s">
        <v>22</v>
      </c>
      <c r="I124" s="13">
        <f t="shared" si="2"/>
        <v>4</v>
      </c>
      <c r="J124" s="14" t="str">
        <f t="shared" si="3"/>
        <v>Coldwell Banker</v>
      </c>
    </row>
    <row r="125" spans="1:10" x14ac:dyDescent="0.2">
      <c r="A125" s="7">
        <v>124</v>
      </c>
      <c r="B125" s="8" t="s">
        <v>13</v>
      </c>
      <c r="C125" s="9">
        <v>3</v>
      </c>
      <c r="D125" s="10">
        <v>5</v>
      </c>
      <c r="E125" s="10">
        <v>3.5</v>
      </c>
      <c r="F125" s="11">
        <v>3194</v>
      </c>
      <c r="G125" s="12">
        <v>690000</v>
      </c>
      <c r="H125" s="6" t="s">
        <v>14</v>
      </c>
      <c r="I125" s="13">
        <f t="shared" si="2"/>
        <v>1</v>
      </c>
      <c r="J125" s="14" t="str">
        <f t="shared" si="3"/>
        <v>Long &amp; Foster REALTORS</v>
      </c>
    </row>
    <row r="126" spans="1:10" x14ac:dyDescent="0.2">
      <c r="A126" s="7">
        <v>125</v>
      </c>
      <c r="B126" s="8" t="s">
        <v>25</v>
      </c>
      <c r="C126" s="9">
        <v>1</v>
      </c>
      <c r="D126" s="10">
        <v>3</v>
      </c>
      <c r="E126" s="10">
        <v>2</v>
      </c>
      <c r="F126" s="11">
        <v>1446</v>
      </c>
      <c r="G126" s="12">
        <v>174900</v>
      </c>
      <c r="H126" s="6" t="s">
        <v>40</v>
      </c>
      <c r="I126" s="13">
        <f t="shared" si="2"/>
        <v>0</v>
      </c>
      <c r="J126" s="14" t="str">
        <f t="shared" si="3"/>
        <v>Not a Top 5 Realtor</v>
      </c>
    </row>
    <row r="127" spans="1:10" x14ac:dyDescent="0.2">
      <c r="A127" s="7">
        <v>126</v>
      </c>
      <c r="B127" s="8" t="s">
        <v>13</v>
      </c>
      <c r="C127" s="9">
        <v>3</v>
      </c>
      <c r="D127" s="10">
        <v>5</v>
      </c>
      <c r="E127" s="10">
        <v>3</v>
      </c>
      <c r="F127" s="11">
        <v>3471</v>
      </c>
      <c r="G127" s="12">
        <v>369950</v>
      </c>
      <c r="H127" s="6" t="s">
        <v>16</v>
      </c>
      <c r="I127" s="13">
        <f t="shared" si="2"/>
        <v>2</v>
      </c>
      <c r="J127" s="14" t="str">
        <f t="shared" si="3"/>
        <v>RE/MAX Commonwealth</v>
      </c>
    </row>
    <row r="128" spans="1:10" x14ac:dyDescent="0.2">
      <c r="A128" s="7">
        <v>127</v>
      </c>
      <c r="B128" s="8" t="s">
        <v>21</v>
      </c>
      <c r="C128" s="9">
        <v>4</v>
      </c>
      <c r="D128" s="10">
        <v>5</v>
      </c>
      <c r="E128" s="10">
        <v>4</v>
      </c>
      <c r="F128" s="11">
        <v>4063</v>
      </c>
      <c r="G128" s="12">
        <v>199950</v>
      </c>
      <c r="H128" s="6" t="s">
        <v>14</v>
      </c>
      <c r="I128" s="13">
        <f t="shared" si="2"/>
        <v>1</v>
      </c>
      <c r="J128" s="14" t="str">
        <f t="shared" si="3"/>
        <v>Long &amp; Foster REALTORS</v>
      </c>
    </row>
    <row r="129" spans="1:10" x14ac:dyDescent="0.2">
      <c r="A129" s="7">
        <v>128</v>
      </c>
      <c r="B129" s="8" t="s">
        <v>21</v>
      </c>
      <c r="C129" s="9">
        <v>4</v>
      </c>
      <c r="D129" s="10">
        <v>3</v>
      </c>
      <c r="E129" s="10">
        <v>2.5</v>
      </c>
      <c r="F129" s="11">
        <v>2701</v>
      </c>
      <c r="G129" s="12">
        <v>225000</v>
      </c>
      <c r="H129" s="6" t="s">
        <v>20</v>
      </c>
      <c r="I129" s="13">
        <f t="shared" si="2"/>
        <v>3</v>
      </c>
      <c r="J129" s="14" t="str">
        <f t="shared" si="3"/>
        <v>Joyner Fine Properties</v>
      </c>
    </row>
    <row r="130" spans="1:10" x14ac:dyDescent="0.2">
      <c r="A130" s="7">
        <v>129</v>
      </c>
      <c r="B130" s="8" t="s">
        <v>13</v>
      </c>
      <c r="C130" s="9">
        <v>3</v>
      </c>
      <c r="D130" s="10">
        <v>3</v>
      </c>
      <c r="E130" s="10">
        <v>2</v>
      </c>
      <c r="F130" s="11">
        <v>1572</v>
      </c>
      <c r="G130" s="12">
        <v>239950</v>
      </c>
      <c r="H130" s="6" t="s">
        <v>36</v>
      </c>
      <c r="I130" s="13">
        <f t="shared" ref="I130:I183" si="4">IF(H130=$L$3,1,IF(H130=$L$4,2,IF(H130=$L$5,3,IF(H130=$L$6,4,IF(H130=$L$7,5,0)))))</f>
        <v>0</v>
      </c>
      <c r="J130" s="14" t="str">
        <f t="shared" ref="J130:J183" si="5">VLOOKUP(I130,$K$2:$L$7,2)</f>
        <v>Not a Top 5 Realtor</v>
      </c>
    </row>
    <row r="131" spans="1:10" x14ac:dyDescent="0.2">
      <c r="A131" s="7">
        <v>130</v>
      </c>
      <c r="B131" s="8" t="s">
        <v>17</v>
      </c>
      <c r="C131" s="9">
        <v>2</v>
      </c>
      <c r="D131" s="10">
        <v>3</v>
      </c>
      <c r="E131" s="10">
        <v>2.5</v>
      </c>
      <c r="F131" s="11">
        <v>2701</v>
      </c>
      <c r="G131" s="12">
        <v>525000</v>
      </c>
      <c r="H131" s="6" t="s">
        <v>20</v>
      </c>
      <c r="I131" s="13">
        <f t="shared" si="4"/>
        <v>3</v>
      </c>
      <c r="J131" s="14" t="str">
        <f t="shared" si="5"/>
        <v>Joyner Fine Properties</v>
      </c>
    </row>
    <row r="132" spans="1:10" x14ac:dyDescent="0.2">
      <c r="A132" s="7">
        <v>131</v>
      </c>
      <c r="B132" s="8" t="s">
        <v>13</v>
      </c>
      <c r="C132" s="9">
        <v>3</v>
      </c>
      <c r="D132" s="10">
        <v>4</v>
      </c>
      <c r="E132" s="10">
        <v>2.5</v>
      </c>
      <c r="F132" s="11">
        <v>2978</v>
      </c>
      <c r="G132" s="12">
        <v>399900</v>
      </c>
      <c r="H132" s="6" t="s">
        <v>16</v>
      </c>
      <c r="I132" s="13">
        <f t="shared" si="4"/>
        <v>2</v>
      </c>
      <c r="J132" s="14" t="str">
        <f t="shared" si="5"/>
        <v>RE/MAX Commonwealth</v>
      </c>
    </row>
    <row r="133" spans="1:10" x14ac:dyDescent="0.2">
      <c r="A133" s="7">
        <v>132</v>
      </c>
      <c r="B133" s="8" t="s">
        <v>13</v>
      </c>
      <c r="C133" s="9">
        <v>3</v>
      </c>
      <c r="D133" s="10">
        <v>4</v>
      </c>
      <c r="E133" s="10">
        <v>2.5</v>
      </c>
      <c r="F133" s="11">
        <v>2500</v>
      </c>
      <c r="G133" s="12">
        <v>279900</v>
      </c>
      <c r="H133" s="6" t="s">
        <v>39</v>
      </c>
      <c r="I133" s="13">
        <f t="shared" si="4"/>
        <v>0</v>
      </c>
      <c r="J133" s="14" t="str">
        <f t="shared" si="5"/>
        <v>Not a Top 5 Realtor</v>
      </c>
    </row>
    <row r="134" spans="1:10" x14ac:dyDescent="0.2">
      <c r="A134" s="7">
        <v>133</v>
      </c>
      <c r="B134" s="8" t="s">
        <v>21</v>
      </c>
      <c r="C134" s="9">
        <v>4</v>
      </c>
      <c r="D134" s="10">
        <v>4</v>
      </c>
      <c r="E134" s="10">
        <v>2.5</v>
      </c>
      <c r="F134" s="11">
        <v>2750</v>
      </c>
      <c r="G134" s="12">
        <v>269500</v>
      </c>
      <c r="H134" s="6" t="s">
        <v>14</v>
      </c>
      <c r="I134" s="13">
        <f t="shared" si="4"/>
        <v>1</v>
      </c>
      <c r="J134" s="14" t="str">
        <f t="shared" si="5"/>
        <v>Long &amp; Foster REALTORS</v>
      </c>
    </row>
    <row r="135" spans="1:10" x14ac:dyDescent="0.2">
      <c r="A135" s="7">
        <v>134</v>
      </c>
      <c r="B135" s="8" t="s">
        <v>13</v>
      </c>
      <c r="C135" s="9">
        <v>3</v>
      </c>
      <c r="D135" s="10">
        <v>3</v>
      </c>
      <c r="E135" s="10">
        <v>2</v>
      </c>
      <c r="F135" s="11">
        <v>1460</v>
      </c>
      <c r="G135" s="12">
        <v>229000</v>
      </c>
      <c r="H135" s="6" t="s">
        <v>16</v>
      </c>
      <c r="I135" s="13">
        <f t="shared" si="4"/>
        <v>2</v>
      </c>
      <c r="J135" s="14" t="str">
        <f t="shared" si="5"/>
        <v>RE/MAX Commonwealth</v>
      </c>
    </row>
    <row r="136" spans="1:10" x14ac:dyDescent="0.2">
      <c r="A136" s="7">
        <v>135</v>
      </c>
      <c r="B136" s="8" t="s">
        <v>21</v>
      </c>
      <c r="C136" s="9">
        <v>4</v>
      </c>
      <c r="D136" s="10">
        <v>4</v>
      </c>
      <c r="E136" s="10">
        <v>2.5</v>
      </c>
      <c r="F136" s="11">
        <v>2626</v>
      </c>
      <c r="G136" s="12">
        <v>239900</v>
      </c>
      <c r="H136" s="6" t="s">
        <v>14</v>
      </c>
      <c r="I136" s="13">
        <f t="shared" si="4"/>
        <v>1</v>
      </c>
      <c r="J136" s="14" t="str">
        <f t="shared" si="5"/>
        <v>Long &amp; Foster REALTORS</v>
      </c>
    </row>
    <row r="137" spans="1:10" x14ac:dyDescent="0.2">
      <c r="A137" s="7">
        <v>136</v>
      </c>
      <c r="B137" s="8" t="s">
        <v>21</v>
      </c>
      <c r="C137" s="9">
        <v>4</v>
      </c>
      <c r="D137" s="10">
        <v>4</v>
      </c>
      <c r="E137" s="10">
        <v>3</v>
      </c>
      <c r="F137" s="11">
        <v>4024</v>
      </c>
      <c r="G137" s="12">
        <v>149950</v>
      </c>
      <c r="H137" s="6" t="s">
        <v>22</v>
      </c>
      <c r="I137" s="13">
        <f t="shared" si="4"/>
        <v>4</v>
      </c>
      <c r="J137" s="14" t="str">
        <f t="shared" si="5"/>
        <v>Coldwell Banker</v>
      </c>
    </row>
    <row r="138" spans="1:10" x14ac:dyDescent="0.2">
      <c r="A138" s="7">
        <v>137</v>
      </c>
      <c r="B138" s="8" t="s">
        <v>25</v>
      </c>
      <c r="C138" s="9">
        <v>1</v>
      </c>
      <c r="D138" s="10">
        <v>4</v>
      </c>
      <c r="E138" s="10">
        <v>3</v>
      </c>
      <c r="F138" s="11">
        <v>2500</v>
      </c>
      <c r="G138" s="12">
        <v>309950</v>
      </c>
      <c r="H138" s="6" t="s">
        <v>16</v>
      </c>
      <c r="I138" s="13">
        <f t="shared" si="4"/>
        <v>2</v>
      </c>
      <c r="J138" s="14" t="str">
        <f t="shared" si="5"/>
        <v>RE/MAX Commonwealth</v>
      </c>
    </row>
    <row r="139" spans="1:10" x14ac:dyDescent="0.2">
      <c r="A139" s="7">
        <v>138</v>
      </c>
      <c r="B139" s="8" t="s">
        <v>13</v>
      </c>
      <c r="C139" s="9">
        <v>3</v>
      </c>
      <c r="D139" s="10">
        <v>4</v>
      </c>
      <c r="E139" s="10">
        <v>3</v>
      </c>
      <c r="F139" s="11">
        <v>4100</v>
      </c>
      <c r="G139" s="12">
        <v>559950</v>
      </c>
      <c r="H139" s="6" t="s">
        <v>23</v>
      </c>
      <c r="I139" s="13">
        <f t="shared" si="4"/>
        <v>5</v>
      </c>
      <c r="J139" s="14" t="str">
        <f t="shared" si="5"/>
        <v>Virginia Realty &amp; Relocation</v>
      </c>
    </row>
    <row r="140" spans="1:10" x14ac:dyDescent="0.2">
      <c r="A140" s="7">
        <v>139</v>
      </c>
      <c r="B140" s="8" t="s">
        <v>13</v>
      </c>
      <c r="C140" s="9">
        <v>3</v>
      </c>
      <c r="D140" s="10">
        <v>3</v>
      </c>
      <c r="E140" s="10">
        <v>2.5</v>
      </c>
      <c r="F140" s="11">
        <v>1972</v>
      </c>
      <c r="G140" s="12">
        <v>229000</v>
      </c>
      <c r="H140" s="6" t="s">
        <v>37</v>
      </c>
      <c r="I140" s="13">
        <f t="shared" si="4"/>
        <v>0</v>
      </c>
      <c r="J140" s="14" t="str">
        <f t="shared" si="5"/>
        <v>Not a Top 5 Realtor</v>
      </c>
    </row>
    <row r="141" spans="1:10" x14ac:dyDescent="0.2">
      <c r="A141" s="7">
        <v>140</v>
      </c>
      <c r="B141" s="8" t="s">
        <v>25</v>
      </c>
      <c r="C141" s="9">
        <v>1</v>
      </c>
      <c r="D141" s="10">
        <v>4</v>
      </c>
      <c r="E141" s="10">
        <v>2.5</v>
      </c>
      <c r="F141" s="11">
        <v>1950</v>
      </c>
      <c r="G141" s="12">
        <v>219900</v>
      </c>
      <c r="H141" s="6" t="s">
        <v>16</v>
      </c>
      <c r="I141" s="13">
        <f t="shared" si="4"/>
        <v>2</v>
      </c>
      <c r="J141" s="14" t="str">
        <f t="shared" si="5"/>
        <v>RE/MAX Commonwealth</v>
      </c>
    </row>
    <row r="142" spans="1:10" x14ac:dyDescent="0.2">
      <c r="A142" s="7">
        <v>141</v>
      </c>
      <c r="B142" s="8" t="s">
        <v>17</v>
      </c>
      <c r="C142" s="9">
        <v>2</v>
      </c>
      <c r="D142" s="10">
        <v>5</v>
      </c>
      <c r="E142" s="10">
        <v>4</v>
      </c>
      <c r="F142" s="11">
        <v>4063</v>
      </c>
      <c r="G142" s="12">
        <v>699950</v>
      </c>
      <c r="H142" s="6" t="s">
        <v>14</v>
      </c>
      <c r="I142" s="13">
        <f t="shared" si="4"/>
        <v>1</v>
      </c>
      <c r="J142" s="14" t="str">
        <f t="shared" si="5"/>
        <v>Long &amp; Foster REALTORS</v>
      </c>
    </row>
    <row r="143" spans="1:10" x14ac:dyDescent="0.2">
      <c r="A143" s="7">
        <v>142</v>
      </c>
      <c r="B143" s="8" t="s">
        <v>13</v>
      </c>
      <c r="C143" s="9">
        <v>3</v>
      </c>
      <c r="D143" s="10">
        <v>4</v>
      </c>
      <c r="E143" s="10">
        <v>2.5</v>
      </c>
      <c r="F143" s="11">
        <v>2096</v>
      </c>
      <c r="G143" s="12">
        <v>279950</v>
      </c>
      <c r="H143" s="6" t="s">
        <v>14</v>
      </c>
      <c r="I143" s="13">
        <f t="shared" si="4"/>
        <v>1</v>
      </c>
      <c r="J143" s="14" t="str">
        <f t="shared" si="5"/>
        <v>Long &amp; Foster REALTORS</v>
      </c>
    </row>
    <row r="144" spans="1:10" x14ac:dyDescent="0.2">
      <c r="A144" s="7">
        <v>143</v>
      </c>
      <c r="B144" s="8" t="s">
        <v>13</v>
      </c>
      <c r="C144" s="9">
        <v>3</v>
      </c>
      <c r="D144" s="10">
        <v>5</v>
      </c>
      <c r="E144" s="10">
        <v>2.5</v>
      </c>
      <c r="F144" s="11">
        <v>2259</v>
      </c>
      <c r="G144" s="12">
        <v>299950</v>
      </c>
      <c r="H144" s="6" t="s">
        <v>20</v>
      </c>
      <c r="I144" s="13">
        <f t="shared" si="4"/>
        <v>3</v>
      </c>
      <c r="J144" s="14" t="str">
        <f t="shared" si="5"/>
        <v>Joyner Fine Properties</v>
      </c>
    </row>
    <row r="145" spans="1:10" x14ac:dyDescent="0.2">
      <c r="A145" s="7">
        <v>144</v>
      </c>
      <c r="B145" s="8" t="s">
        <v>21</v>
      </c>
      <c r="C145" s="9">
        <v>4</v>
      </c>
      <c r="D145" s="10">
        <v>4</v>
      </c>
      <c r="E145" s="10">
        <v>2.5</v>
      </c>
      <c r="F145" s="11">
        <v>2666</v>
      </c>
      <c r="G145" s="12">
        <v>259950</v>
      </c>
      <c r="H145" s="6" t="s">
        <v>42</v>
      </c>
      <c r="I145" s="13">
        <f t="shared" si="4"/>
        <v>0</v>
      </c>
      <c r="J145" s="14" t="str">
        <f t="shared" si="5"/>
        <v>Not a Top 5 Realtor</v>
      </c>
    </row>
    <row r="146" spans="1:10" x14ac:dyDescent="0.2">
      <c r="A146" s="7">
        <v>145</v>
      </c>
      <c r="B146" s="8" t="s">
        <v>13</v>
      </c>
      <c r="C146" s="9">
        <v>3</v>
      </c>
      <c r="D146" s="10">
        <v>3</v>
      </c>
      <c r="E146" s="10">
        <v>2</v>
      </c>
      <c r="F146" s="11">
        <v>1590</v>
      </c>
      <c r="G146" s="12">
        <v>205000</v>
      </c>
      <c r="H146" s="6" t="s">
        <v>33</v>
      </c>
      <c r="I146" s="13">
        <f t="shared" si="4"/>
        <v>0</v>
      </c>
      <c r="J146" s="14" t="str">
        <f t="shared" si="5"/>
        <v>Not a Top 5 Realtor</v>
      </c>
    </row>
    <row r="147" spans="1:10" x14ac:dyDescent="0.2">
      <c r="A147" s="7">
        <v>146</v>
      </c>
      <c r="B147" s="8" t="s">
        <v>17</v>
      </c>
      <c r="C147" s="9">
        <v>2</v>
      </c>
      <c r="D147" s="10">
        <v>3</v>
      </c>
      <c r="E147" s="10">
        <v>2</v>
      </c>
      <c r="F147" s="11">
        <v>2159</v>
      </c>
      <c r="G147" s="12">
        <v>275000</v>
      </c>
      <c r="H147" s="6" t="s">
        <v>14</v>
      </c>
      <c r="I147" s="13">
        <f t="shared" si="4"/>
        <v>1</v>
      </c>
      <c r="J147" s="14" t="str">
        <f t="shared" si="5"/>
        <v>Long &amp; Foster REALTORS</v>
      </c>
    </row>
    <row r="148" spans="1:10" x14ac:dyDescent="0.2">
      <c r="A148" s="7">
        <v>147</v>
      </c>
      <c r="B148" s="8" t="s">
        <v>13</v>
      </c>
      <c r="C148" s="9">
        <v>3</v>
      </c>
      <c r="D148" s="10">
        <v>5</v>
      </c>
      <c r="E148" s="10">
        <v>4.5</v>
      </c>
      <c r="F148" s="11">
        <v>4515</v>
      </c>
      <c r="G148" s="12">
        <v>674950</v>
      </c>
      <c r="H148" s="6" t="s">
        <v>22</v>
      </c>
      <c r="I148" s="13">
        <f t="shared" si="4"/>
        <v>4</v>
      </c>
      <c r="J148" s="14" t="str">
        <f t="shared" si="5"/>
        <v>Coldwell Banker</v>
      </c>
    </row>
    <row r="149" spans="1:10" x14ac:dyDescent="0.2">
      <c r="A149" s="7">
        <v>148</v>
      </c>
      <c r="B149" s="8" t="s">
        <v>13</v>
      </c>
      <c r="C149" s="9">
        <v>3</v>
      </c>
      <c r="D149" s="10">
        <v>4</v>
      </c>
      <c r="E149" s="10">
        <v>2.5</v>
      </c>
      <c r="F149" s="11">
        <v>2458</v>
      </c>
      <c r="G149" s="12">
        <v>325000</v>
      </c>
      <c r="H149" s="6" t="s">
        <v>33</v>
      </c>
      <c r="I149" s="13">
        <f t="shared" si="4"/>
        <v>0</v>
      </c>
      <c r="J149" s="14" t="str">
        <f t="shared" si="5"/>
        <v>Not a Top 5 Realtor</v>
      </c>
    </row>
    <row r="150" spans="1:10" x14ac:dyDescent="0.2">
      <c r="A150" s="7">
        <v>149</v>
      </c>
      <c r="B150" s="8" t="s">
        <v>13</v>
      </c>
      <c r="C150" s="9">
        <v>3</v>
      </c>
      <c r="D150" s="10">
        <v>4</v>
      </c>
      <c r="E150" s="10">
        <v>3.5</v>
      </c>
      <c r="F150" s="11">
        <v>2424</v>
      </c>
      <c r="G150" s="12">
        <v>269900</v>
      </c>
      <c r="H150" s="6" t="s">
        <v>32</v>
      </c>
      <c r="I150" s="13">
        <f t="shared" si="4"/>
        <v>0</v>
      </c>
      <c r="J150" s="14" t="str">
        <f t="shared" si="5"/>
        <v>Not a Top 5 Realtor</v>
      </c>
    </row>
    <row r="151" spans="1:10" x14ac:dyDescent="0.2">
      <c r="A151" s="7">
        <v>150</v>
      </c>
      <c r="B151" s="8" t="s">
        <v>13</v>
      </c>
      <c r="C151" s="9">
        <v>3</v>
      </c>
      <c r="D151" s="10">
        <v>3</v>
      </c>
      <c r="E151" s="10">
        <v>2.5</v>
      </c>
      <c r="F151" s="11">
        <v>1771</v>
      </c>
      <c r="G151" s="12">
        <v>239750</v>
      </c>
      <c r="H151" s="6" t="s">
        <v>38</v>
      </c>
      <c r="I151" s="13">
        <f t="shared" si="4"/>
        <v>0</v>
      </c>
      <c r="J151" s="14" t="str">
        <f t="shared" si="5"/>
        <v>Not a Top 5 Realtor</v>
      </c>
    </row>
    <row r="152" spans="1:10" x14ac:dyDescent="0.2">
      <c r="A152" s="7">
        <v>151</v>
      </c>
      <c r="B152" s="8" t="s">
        <v>13</v>
      </c>
      <c r="C152" s="9">
        <v>3</v>
      </c>
      <c r="D152" s="10">
        <v>4</v>
      </c>
      <c r="E152" s="10">
        <v>2</v>
      </c>
      <c r="F152" s="11">
        <v>2188</v>
      </c>
      <c r="G152" s="12">
        <v>249950</v>
      </c>
      <c r="H152" s="6" t="s">
        <v>29</v>
      </c>
      <c r="I152" s="13">
        <f t="shared" si="4"/>
        <v>0</v>
      </c>
      <c r="J152" s="14" t="str">
        <f t="shared" si="5"/>
        <v>Not a Top 5 Realtor</v>
      </c>
    </row>
    <row r="153" spans="1:10" x14ac:dyDescent="0.2">
      <c r="A153" s="7">
        <v>152</v>
      </c>
      <c r="B153" s="8" t="s">
        <v>13</v>
      </c>
      <c r="C153" s="9">
        <v>3</v>
      </c>
      <c r="D153" s="10">
        <v>4</v>
      </c>
      <c r="E153" s="10">
        <v>3.5</v>
      </c>
      <c r="F153" s="11">
        <v>3273</v>
      </c>
      <c r="G153" s="12">
        <v>3225</v>
      </c>
      <c r="H153" s="6" t="s">
        <v>22</v>
      </c>
      <c r="I153" s="13">
        <f t="shared" si="4"/>
        <v>4</v>
      </c>
      <c r="J153" s="14" t="str">
        <f t="shared" si="5"/>
        <v>Coldwell Banker</v>
      </c>
    </row>
    <row r="154" spans="1:10" x14ac:dyDescent="0.2">
      <c r="A154" s="7">
        <v>153</v>
      </c>
      <c r="B154" s="8" t="s">
        <v>13</v>
      </c>
      <c r="C154" s="9">
        <v>3</v>
      </c>
      <c r="D154" s="10">
        <v>4</v>
      </c>
      <c r="E154" s="10">
        <v>3.5</v>
      </c>
      <c r="F154" s="11">
        <v>3036</v>
      </c>
      <c r="G154" s="12">
        <v>298000</v>
      </c>
      <c r="H154" s="6" t="s">
        <v>22</v>
      </c>
      <c r="I154" s="13">
        <f t="shared" si="4"/>
        <v>4</v>
      </c>
      <c r="J154" s="14" t="str">
        <f t="shared" si="5"/>
        <v>Coldwell Banker</v>
      </c>
    </row>
    <row r="155" spans="1:10" x14ac:dyDescent="0.2">
      <c r="A155" s="7">
        <v>154</v>
      </c>
      <c r="B155" s="8" t="s">
        <v>13</v>
      </c>
      <c r="C155" s="9">
        <v>3</v>
      </c>
      <c r="D155" s="10">
        <v>4</v>
      </c>
      <c r="E155" s="10">
        <v>2.5</v>
      </c>
      <c r="F155" s="11">
        <v>2806</v>
      </c>
      <c r="G155" s="12">
        <v>329980</v>
      </c>
      <c r="H155" s="6" t="s">
        <v>23</v>
      </c>
      <c r="I155" s="13">
        <f t="shared" si="4"/>
        <v>5</v>
      </c>
      <c r="J155" s="14" t="str">
        <f t="shared" si="5"/>
        <v>Virginia Realty &amp; Relocation</v>
      </c>
    </row>
    <row r="156" spans="1:10" x14ac:dyDescent="0.2">
      <c r="A156" s="7">
        <v>155</v>
      </c>
      <c r="B156" s="8" t="s">
        <v>13</v>
      </c>
      <c r="C156" s="9">
        <v>3</v>
      </c>
      <c r="D156" s="10">
        <v>4</v>
      </c>
      <c r="E156" s="10">
        <v>2.5</v>
      </c>
      <c r="F156" s="11">
        <v>2000</v>
      </c>
      <c r="G156" s="12">
        <v>243000</v>
      </c>
      <c r="H156" s="6" t="s">
        <v>16</v>
      </c>
      <c r="I156" s="13">
        <f t="shared" si="4"/>
        <v>2</v>
      </c>
      <c r="J156" s="14" t="str">
        <f t="shared" si="5"/>
        <v>RE/MAX Commonwealth</v>
      </c>
    </row>
    <row r="157" spans="1:10" x14ac:dyDescent="0.2">
      <c r="A157" s="7">
        <v>156</v>
      </c>
      <c r="B157" s="8" t="s">
        <v>25</v>
      </c>
      <c r="C157" s="9">
        <v>1</v>
      </c>
      <c r="D157" s="10">
        <v>4</v>
      </c>
      <c r="E157" s="10">
        <v>2.5</v>
      </c>
      <c r="F157" s="11">
        <v>2345</v>
      </c>
      <c r="G157" s="12">
        <v>180000</v>
      </c>
      <c r="H157" s="6" t="s">
        <v>43</v>
      </c>
      <c r="I157" s="13">
        <f t="shared" si="4"/>
        <v>0</v>
      </c>
      <c r="J157" s="14" t="str">
        <f t="shared" si="5"/>
        <v>Not a Top 5 Realtor</v>
      </c>
    </row>
    <row r="158" spans="1:10" x14ac:dyDescent="0.2">
      <c r="A158" s="7">
        <v>157</v>
      </c>
      <c r="B158" s="8" t="s">
        <v>21</v>
      </c>
      <c r="C158" s="9">
        <v>4</v>
      </c>
      <c r="D158" s="10">
        <v>4</v>
      </c>
      <c r="E158" s="10">
        <v>3</v>
      </c>
      <c r="F158" s="11">
        <v>4259</v>
      </c>
      <c r="G158" s="12">
        <v>299950</v>
      </c>
      <c r="H158" s="6" t="s">
        <v>14</v>
      </c>
      <c r="I158" s="13">
        <f t="shared" si="4"/>
        <v>1</v>
      </c>
      <c r="J158" s="14" t="str">
        <f t="shared" si="5"/>
        <v>Long &amp; Foster REALTORS</v>
      </c>
    </row>
    <row r="159" spans="1:10" x14ac:dyDescent="0.2">
      <c r="A159" s="7">
        <v>158</v>
      </c>
      <c r="B159" s="8" t="s">
        <v>25</v>
      </c>
      <c r="C159" s="9">
        <v>1</v>
      </c>
      <c r="D159" s="10">
        <v>4</v>
      </c>
      <c r="E159" s="10">
        <v>2.5</v>
      </c>
      <c r="F159" s="11">
        <v>1990</v>
      </c>
      <c r="G159" s="12">
        <v>239950</v>
      </c>
      <c r="H159" s="6" t="s">
        <v>31</v>
      </c>
      <c r="I159" s="13">
        <f t="shared" si="4"/>
        <v>0</v>
      </c>
      <c r="J159" s="14" t="str">
        <f t="shared" si="5"/>
        <v>Not a Top 5 Realtor</v>
      </c>
    </row>
    <row r="160" spans="1:10" x14ac:dyDescent="0.2">
      <c r="A160" s="7">
        <v>159</v>
      </c>
      <c r="B160" s="8" t="s">
        <v>13</v>
      </c>
      <c r="C160" s="9">
        <v>3</v>
      </c>
      <c r="D160" s="10">
        <v>4</v>
      </c>
      <c r="E160" s="10">
        <v>2.5</v>
      </c>
      <c r="F160" s="11">
        <v>2096</v>
      </c>
      <c r="G160" s="12">
        <v>279950</v>
      </c>
      <c r="H160" s="6" t="s">
        <v>14</v>
      </c>
      <c r="I160" s="13">
        <f t="shared" si="4"/>
        <v>1</v>
      </c>
      <c r="J160" s="14" t="str">
        <f t="shared" si="5"/>
        <v>Long &amp; Foster REALTORS</v>
      </c>
    </row>
    <row r="161" spans="1:10" x14ac:dyDescent="0.2">
      <c r="A161" s="7">
        <v>160</v>
      </c>
      <c r="B161" s="8" t="s">
        <v>25</v>
      </c>
      <c r="C161" s="9">
        <v>1</v>
      </c>
      <c r="D161" s="10">
        <v>4</v>
      </c>
      <c r="E161" s="10">
        <v>2.5</v>
      </c>
      <c r="F161" s="11">
        <v>1948</v>
      </c>
      <c r="G161" s="12">
        <v>239950</v>
      </c>
      <c r="H161" s="6" t="s">
        <v>31</v>
      </c>
      <c r="I161" s="13">
        <f t="shared" si="4"/>
        <v>0</v>
      </c>
      <c r="J161" s="14" t="str">
        <f t="shared" si="5"/>
        <v>Not a Top 5 Realtor</v>
      </c>
    </row>
    <row r="162" spans="1:10" x14ac:dyDescent="0.2">
      <c r="A162" s="7">
        <v>161</v>
      </c>
      <c r="B162" s="8" t="s">
        <v>13</v>
      </c>
      <c r="C162" s="9">
        <v>3</v>
      </c>
      <c r="D162" s="10">
        <v>3</v>
      </c>
      <c r="E162" s="10">
        <v>2.5</v>
      </c>
      <c r="F162" s="11">
        <v>2294</v>
      </c>
      <c r="G162" s="12">
        <v>249900</v>
      </c>
      <c r="H162" s="6" t="s">
        <v>23</v>
      </c>
      <c r="I162" s="13">
        <f t="shared" si="4"/>
        <v>5</v>
      </c>
      <c r="J162" s="14" t="str">
        <f t="shared" si="5"/>
        <v>Virginia Realty &amp; Relocation</v>
      </c>
    </row>
    <row r="163" spans="1:10" x14ac:dyDescent="0.2">
      <c r="A163" s="7">
        <v>162</v>
      </c>
      <c r="B163" s="8" t="s">
        <v>21</v>
      </c>
      <c r="C163" s="9">
        <v>4</v>
      </c>
      <c r="D163" s="10">
        <v>4</v>
      </c>
      <c r="E163" s="10">
        <v>3.5</v>
      </c>
      <c r="F163" s="11">
        <v>2489</v>
      </c>
      <c r="G163" s="12">
        <v>239000</v>
      </c>
      <c r="H163" s="6" t="s">
        <v>18</v>
      </c>
      <c r="I163" s="13">
        <f t="shared" si="4"/>
        <v>0</v>
      </c>
      <c r="J163" s="14" t="str">
        <f t="shared" si="5"/>
        <v>Not a Top 5 Realtor</v>
      </c>
    </row>
    <row r="164" spans="1:10" x14ac:dyDescent="0.2">
      <c r="A164" s="7">
        <v>163</v>
      </c>
      <c r="B164" s="8" t="s">
        <v>21</v>
      </c>
      <c r="C164" s="9">
        <v>4</v>
      </c>
      <c r="D164" s="10">
        <v>3</v>
      </c>
      <c r="E164" s="10">
        <v>1</v>
      </c>
      <c r="F164" s="11">
        <v>1162</v>
      </c>
      <c r="G164" s="12">
        <v>95000</v>
      </c>
      <c r="H164" s="6" t="s">
        <v>22</v>
      </c>
      <c r="I164" s="13">
        <f t="shared" si="4"/>
        <v>4</v>
      </c>
      <c r="J164" s="14" t="str">
        <f t="shared" si="5"/>
        <v>Coldwell Banker</v>
      </c>
    </row>
    <row r="165" spans="1:10" x14ac:dyDescent="0.2">
      <c r="A165" s="7">
        <v>164</v>
      </c>
      <c r="B165" s="8" t="s">
        <v>25</v>
      </c>
      <c r="C165" s="9">
        <v>1</v>
      </c>
      <c r="D165" s="10">
        <v>4</v>
      </c>
      <c r="E165" s="10">
        <v>2.5</v>
      </c>
      <c r="F165" s="11">
        <v>1474</v>
      </c>
      <c r="G165" s="12">
        <v>214500</v>
      </c>
      <c r="H165" s="6" t="s">
        <v>35</v>
      </c>
      <c r="I165" s="13">
        <f t="shared" si="4"/>
        <v>0</v>
      </c>
      <c r="J165" s="14" t="str">
        <f t="shared" si="5"/>
        <v>Not a Top 5 Realtor</v>
      </c>
    </row>
    <row r="166" spans="1:10" x14ac:dyDescent="0.2">
      <c r="A166" s="7">
        <v>165</v>
      </c>
      <c r="B166" s="8" t="s">
        <v>21</v>
      </c>
      <c r="C166" s="9">
        <v>4</v>
      </c>
      <c r="D166" s="10">
        <v>4</v>
      </c>
      <c r="E166" s="10">
        <v>3</v>
      </c>
      <c r="F166" s="11">
        <v>2515</v>
      </c>
      <c r="G166" s="12">
        <v>174950</v>
      </c>
      <c r="H166" s="6" t="s">
        <v>22</v>
      </c>
      <c r="I166" s="13">
        <f t="shared" si="4"/>
        <v>4</v>
      </c>
      <c r="J166" s="14" t="str">
        <f t="shared" si="5"/>
        <v>Coldwell Banker</v>
      </c>
    </row>
    <row r="167" spans="1:10" x14ac:dyDescent="0.2">
      <c r="A167" s="7">
        <v>166</v>
      </c>
      <c r="B167" s="8" t="s">
        <v>13</v>
      </c>
      <c r="C167" s="9">
        <v>3</v>
      </c>
      <c r="D167" s="10">
        <v>4</v>
      </c>
      <c r="E167" s="10">
        <v>2.5</v>
      </c>
      <c r="F167" s="11">
        <v>2825</v>
      </c>
      <c r="G167" s="12">
        <v>338750</v>
      </c>
      <c r="H167" s="6" t="s">
        <v>34</v>
      </c>
      <c r="I167" s="13">
        <f t="shared" si="4"/>
        <v>0</v>
      </c>
      <c r="J167" s="14" t="str">
        <f t="shared" si="5"/>
        <v>Not a Top 5 Realtor</v>
      </c>
    </row>
    <row r="168" spans="1:10" x14ac:dyDescent="0.2">
      <c r="A168" s="7">
        <v>167</v>
      </c>
      <c r="B168" s="8" t="s">
        <v>25</v>
      </c>
      <c r="C168" s="9">
        <v>1</v>
      </c>
      <c r="D168" s="10">
        <v>5</v>
      </c>
      <c r="E168" s="10">
        <v>2.5</v>
      </c>
      <c r="F168" s="11">
        <v>3036</v>
      </c>
      <c r="G168" s="12">
        <v>289900</v>
      </c>
      <c r="H168" s="6" t="s">
        <v>14</v>
      </c>
      <c r="I168" s="13">
        <f t="shared" si="4"/>
        <v>1</v>
      </c>
      <c r="J168" s="14" t="str">
        <f t="shared" si="5"/>
        <v>Long &amp; Foster REALTORS</v>
      </c>
    </row>
    <row r="169" spans="1:10" x14ac:dyDescent="0.2">
      <c r="A169" s="7">
        <v>168</v>
      </c>
      <c r="B169" s="8" t="s">
        <v>13</v>
      </c>
      <c r="C169" s="9">
        <v>3</v>
      </c>
      <c r="D169" s="10">
        <v>3</v>
      </c>
      <c r="E169" s="10">
        <v>2.5</v>
      </c>
      <c r="F169" s="11">
        <v>2545</v>
      </c>
      <c r="G169" s="12">
        <v>335000</v>
      </c>
      <c r="H169" s="6" t="s">
        <v>14</v>
      </c>
      <c r="I169" s="13">
        <f t="shared" si="4"/>
        <v>1</v>
      </c>
      <c r="J169" s="14" t="str">
        <f t="shared" si="5"/>
        <v>Long &amp; Foster REALTORS</v>
      </c>
    </row>
    <row r="170" spans="1:10" x14ac:dyDescent="0.2">
      <c r="A170" s="7">
        <v>169</v>
      </c>
      <c r="B170" s="8" t="s">
        <v>25</v>
      </c>
      <c r="C170" s="9">
        <v>1</v>
      </c>
      <c r="D170" s="10">
        <v>4</v>
      </c>
      <c r="E170" s="10">
        <v>2.5</v>
      </c>
      <c r="F170" s="11">
        <v>2080</v>
      </c>
      <c r="G170" s="12">
        <v>205000</v>
      </c>
      <c r="H170" s="6" t="s">
        <v>20</v>
      </c>
      <c r="I170" s="13">
        <f t="shared" si="4"/>
        <v>3</v>
      </c>
      <c r="J170" s="14" t="str">
        <f t="shared" si="5"/>
        <v>Joyner Fine Properties</v>
      </c>
    </row>
    <row r="171" spans="1:10" x14ac:dyDescent="0.2">
      <c r="A171" s="7">
        <v>170</v>
      </c>
      <c r="B171" s="8" t="s">
        <v>13</v>
      </c>
      <c r="C171" s="9">
        <v>3</v>
      </c>
      <c r="D171" s="10">
        <v>4</v>
      </c>
      <c r="E171" s="10">
        <v>2.5</v>
      </c>
      <c r="F171" s="11">
        <v>2345</v>
      </c>
      <c r="G171" s="12">
        <v>280000</v>
      </c>
      <c r="H171" s="6" t="s">
        <v>43</v>
      </c>
      <c r="I171" s="13">
        <f t="shared" si="4"/>
        <v>0</v>
      </c>
      <c r="J171" s="14" t="str">
        <f t="shared" si="5"/>
        <v>Not a Top 5 Realtor</v>
      </c>
    </row>
    <row r="172" spans="1:10" x14ac:dyDescent="0.2">
      <c r="A172" s="7">
        <v>171</v>
      </c>
      <c r="B172" s="8" t="s">
        <v>21</v>
      </c>
      <c r="C172" s="9">
        <v>4</v>
      </c>
      <c r="D172" s="10">
        <v>5</v>
      </c>
      <c r="E172" s="10">
        <v>2.5</v>
      </c>
      <c r="F172" s="11">
        <v>2402</v>
      </c>
      <c r="G172" s="12">
        <v>229900</v>
      </c>
      <c r="H172" s="6" t="s">
        <v>32</v>
      </c>
      <c r="I172" s="13">
        <f t="shared" si="4"/>
        <v>0</v>
      </c>
      <c r="J172" s="14" t="str">
        <f t="shared" si="5"/>
        <v>Not a Top 5 Realtor</v>
      </c>
    </row>
    <row r="173" spans="1:10" x14ac:dyDescent="0.2">
      <c r="A173" s="7">
        <v>172</v>
      </c>
      <c r="B173" s="8" t="s">
        <v>13</v>
      </c>
      <c r="C173" s="9">
        <v>3</v>
      </c>
      <c r="D173" s="10">
        <v>3</v>
      </c>
      <c r="E173" s="10">
        <v>2</v>
      </c>
      <c r="F173" s="11">
        <v>1460</v>
      </c>
      <c r="G173" s="12">
        <v>219500</v>
      </c>
      <c r="H173" s="6" t="s">
        <v>22</v>
      </c>
      <c r="I173" s="13">
        <f t="shared" si="4"/>
        <v>4</v>
      </c>
      <c r="J173" s="14" t="str">
        <f t="shared" si="5"/>
        <v>Coldwell Banker</v>
      </c>
    </row>
    <row r="174" spans="1:10" x14ac:dyDescent="0.2">
      <c r="A174" s="7">
        <v>173</v>
      </c>
      <c r="B174" s="8" t="s">
        <v>17</v>
      </c>
      <c r="C174" s="9">
        <v>2</v>
      </c>
      <c r="D174" s="10">
        <v>3</v>
      </c>
      <c r="E174" s="10">
        <v>2</v>
      </c>
      <c r="F174" s="11">
        <v>2159</v>
      </c>
      <c r="G174" s="12">
        <v>275000</v>
      </c>
      <c r="H174" s="6" t="s">
        <v>14</v>
      </c>
      <c r="I174" s="13">
        <f t="shared" si="4"/>
        <v>1</v>
      </c>
      <c r="J174" s="14" t="str">
        <f t="shared" si="5"/>
        <v>Long &amp; Foster REALTORS</v>
      </c>
    </row>
    <row r="175" spans="1:10" x14ac:dyDescent="0.2">
      <c r="A175" s="7">
        <v>174</v>
      </c>
      <c r="B175" s="8" t="s">
        <v>25</v>
      </c>
      <c r="C175" s="9">
        <v>1</v>
      </c>
      <c r="D175" s="10">
        <v>3</v>
      </c>
      <c r="E175" s="10">
        <v>2</v>
      </c>
      <c r="F175" s="11">
        <v>1019</v>
      </c>
      <c r="G175" s="12">
        <v>99500</v>
      </c>
      <c r="H175" s="6" t="s">
        <v>41</v>
      </c>
      <c r="I175" s="13">
        <f t="shared" si="4"/>
        <v>0</v>
      </c>
      <c r="J175" s="14" t="str">
        <f t="shared" si="5"/>
        <v>Not a Top 5 Realtor</v>
      </c>
    </row>
    <row r="176" spans="1:10" x14ac:dyDescent="0.2">
      <c r="A176" s="7">
        <v>175</v>
      </c>
      <c r="B176" s="8" t="s">
        <v>17</v>
      </c>
      <c r="C176" s="9">
        <v>2</v>
      </c>
      <c r="D176" s="10">
        <v>4</v>
      </c>
      <c r="E176" s="10">
        <v>3</v>
      </c>
      <c r="F176" s="11">
        <v>2681</v>
      </c>
      <c r="G176" s="12">
        <v>450000</v>
      </c>
      <c r="H176" s="6" t="s">
        <v>14</v>
      </c>
      <c r="I176" s="13">
        <f t="shared" si="4"/>
        <v>1</v>
      </c>
      <c r="J176" s="14" t="str">
        <f t="shared" si="5"/>
        <v>Long &amp; Foster REALTORS</v>
      </c>
    </row>
    <row r="177" spans="1:10" x14ac:dyDescent="0.2">
      <c r="A177" s="7">
        <v>176</v>
      </c>
      <c r="B177" s="8" t="s">
        <v>13</v>
      </c>
      <c r="C177" s="9">
        <v>3</v>
      </c>
      <c r="D177" s="10">
        <v>4</v>
      </c>
      <c r="E177" s="10">
        <v>3.5</v>
      </c>
      <c r="F177" s="11">
        <v>2424</v>
      </c>
      <c r="G177" s="12">
        <v>263000</v>
      </c>
      <c r="H177" s="6" t="s">
        <v>32</v>
      </c>
      <c r="I177" s="13">
        <f t="shared" si="4"/>
        <v>0</v>
      </c>
      <c r="J177" s="14" t="str">
        <f t="shared" si="5"/>
        <v>Not a Top 5 Realtor</v>
      </c>
    </row>
    <row r="178" spans="1:10" x14ac:dyDescent="0.2">
      <c r="A178" s="7">
        <v>177</v>
      </c>
      <c r="B178" s="8" t="s">
        <v>13</v>
      </c>
      <c r="C178" s="9">
        <v>3</v>
      </c>
      <c r="D178" s="10">
        <v>5</v>
      </c>
      <c r="E178" s="10">
        <v>4.5</v>
      </c>
      <c r="F178" s="11">
        <v>4890</v>
      </c>
      <c r="G178" s="12">
        <v>599950</v>
      </c>
      <c r="H178" s="6" t="s">
        <v>28</v>
      </c>
      <c r="I178" s="13">
        <f t="shared" si="4"/>
        <v>0</v>
      </c>
      <c r="J178" s="14" t="str">
        <f t="shared" si="5"/>
        <v>Not a Top 5 Realtor</v>
      </c>
    </row>
    <row r="179" spans="1:10" x14ac:dyDescent="0.2">
      <c r="A179" s="7">
        <v>178</v>
      </c>
      <c r="B179" s="8" t="s">
        <v>25</v>
      </c>
      <c r="C179" s="9">
        <v>1</v>
      </c>
      <c r="D179" s="10">
        <v>4</v>
      </c>
      <c r="E179" s="10">
        <v>2.5</v>
      </c>
      <c r="F179" s="11">
        <v>2388</v>
      </c>
      <c r="G179" s="12">
        <v>229500</v>
      </c>
      <c r="H179" s="6" t="s">
        <v>20</v>
      </c>
      <c r="I179" s="13">
        <f t="shared" si="4"/>
        <v>3</v>
      </c>
      <c r="J179" s="14" t="str">
        <f t="shared" si="5"/>
        <v>Joyner Fine Properties</v>
      </c>
    </row>
    <row r="180" spans="1:10" x14ac:dyDescent="0.2">
      <c r="A180" s="7">
        <v>179</v>
      </c>
      <c r="B180" s="8" t="s">
        <v>21</v>
      </c>
      <c r="C180" s="9">
        <v>4</v>
      </c>
      <c r="D180" s="10">
        <v>5</v>
      </c>
      <c r="E180" s="10">
        <v>3</v>
      </c>
      <c r="F180" s="11">
        <v>2471</v>
      </c>
      <c r="G180" s="12">
        <v>269950</v>
      </c>
      <c r="H180" s="6" t="s">
        <v>16</v>
      </c>
      <c r="I180" s="13">
        <f t="shared" si="4"/>
        <v>2</v>
      </c>
      <c r="J180" s="14" t="str">
        <f t="shared" si="5"/>
        <v>RE/MAX Commonwealth</v>
      </c>
    </row>
    <row r="181" spans="1:10" x14ac:dyDescent="0.2">
      <c r="A181" s="7">
        <v>180</v>
      </c>
      <c r="B181" s="8" t="s">
        <v>17</v>
      </c>
      <c r="C181" s="9">
        <v>2</v>
      </c>
      <c r="D181" s="10">
        <v>5</v>
      </c>
      <c r="E181" s="10">
        <v>3.5</v>
      </c>
      <c r="F181" s="11">
        <v>4023</v>
      </c>
      <c r="G181" s="12">
        <v>645000</v>
      </c>
      <c r="H181" s="6" t="s">
        <v>23</v>
      </c>
      <c r="I181" s="13">
        <f t="shared" si="4"/>
        <v>5</v>
      </c>
      <c r="J181" s="14" t="str">
        <f t="shared" si="5"/>
        <v>Virginia Realty &amp; Relocation</v>
      </c>
    </row>
    <row r="182" spans="1:10" x14ac:dyDescent="0.2">
      <c r="A182" s="7">
        <v>181</v>
      </c>
      <c r="B182" s="16" t="s">
        <v>17</v>
      </c>
      <c r="C182" s="9">
        <v>2</v>
      </c>
      <c r="D182" s="10">
        <v>5</v>
      </c>
      <c r="E182" s="10">
        <v>4.5</v>
      </c>
      <c r="F182" s="11">
        <v>4259</v>
      </c>
      <c r="G182" s="12">
        <v>799950</v>
      </c>
      <c r="H182" s="6" t="s">
        <v>14</v>
      </c>
      <c r="I182" s="13">
        <f t="shared" si="4"/>
        <v>1</v>
      </c>
      <c r="J182" s="14" t="str">
        <f t="shared" si="5"/>
        <v>Long &amp; Foster REALTORS</v>
      </c>
    </row>
    <row r="183" spans="1:10" x14ac:dyDescent="0.2">
      <c r="A183" s="7">
        <v>182</v>
      </c>
      <c r="B183" s="8" t="s">
        <v>21</v>
      </c>
      <c r="C183" s="9">
        <v>4</v>
      </c>
      <c r="D183" s="10">
        <v>4</v>
      </c>
      <c r="E183" s="10">
        <v>3</v>
      </c>
      <c r="F183" s="11">
        <v>2500</v>
      </c>
      <c r="G183" s="12">
        <v>199900</v>
      </c>
      <c r="H183" s="6" t="s">
        <v>14</v>
      </c>
      <c r="I183" s="13">
        <f t="shared" si="4"/>
        <v>1</v>
      </c>
      <c r="J183" s="14" t="str">
        <f t="shared" si="5"/>
        <v>Long &amp; Foster REALTORS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14"/>
  <sheetViews>
    <sheetView workbookViewId="0">
      <selection activeCell="W24" sqref="W24"/>
    </sheetView>
  </sheetViews>
  <sheetFormatPr defaultRowHeight="15" x14ac:dyDescent="0.25"/>
  <cols>
    <col min="1" max="1" width="4" style="17" bestFit="1" customWidth="1"/>
    <col min="2" max="2" width="11.5703125" style="17" bestFit="1" customWidth="1"/>
    <col min="3" max="3" width="10.140625" style="17" bestFit="1" customWidth="1"/>
    <col min="4" max="5" width="12.7109375" style="17" bestFit="1" customWidth="1"/>
    <col min="6" max="6" width="11" style="17" bestFit="1" customWidth="1"/>
    <col min="7" max="7" width="10.5703125" style="17" bestFit="1" customWidth="1"/>
    <col min="8" max="8" width="12.7109375" style="17" bestFit="1" customWidth="1"/>
    <col min="9" max="9" width="12.140625" style="17" bestFit="1" customWidth="1"/>
    <col min="10" max="10" width="13.7109375" style="17" bestFit="1" customWidth="1"/>
    <col min="11" max="11" width="12.42578125" style="17" bestFit="1" customWidth="1"/>
    <col min="12" max="12" width="13.85546875" style="17" bestFit="1" customWidth="1"/>
    <col min="13" max="13" width="13" style="20" customWidth="1"/>
    <col min="14" max="14" width="7" style="20" bestFit="1" customWidth="1"/>
    <col min="15" max="15" width="9.85546875" style="20" bestFit="1" customWidth="1"/>
    <col min="16" max="16" width="6.140625" style="20" bestFit="1" customWidth="1"/>
    <col min="17" max="17" width="5.5703125" style="20" bestFit="1" customWidth="1"/>
    <col min="18" max="18" width="9" style="20" bestFit="1" customWidth="1"/>
    <col min="19" max="19" width="14.42578125" style="20" customWidth="1"/>
    <col min="20" max="20" width="15.28515625" style="18" customWidth="1"/>
    <col min="257" max="257" width="4" bestFit="1" customWidth="1"/>
    <col min="258" max="258" width="11.5703125" bestFit="1" customWidth="1"/>
    <col min="259" max="259" width="10.140625" bestFit="1" customWidth="1"/>
    <col min="260" max="261" width="12.7109375" bestFit="1" customWidth="1"/>
    <col min="262" max="262" width="11" bestFit="1" customWidth="1"/>
    <col min="263" max="263" width="10.5703125" bestFit="1" customWidth="1"/>
    <col min="264" max="264" width="12.7109375" bestFit="1" customWidth="1"/>
    <col min="265" max="265" width="12.140625" bestFit="1" customWidth="1"/>
    <col min="266" max="266" width="13.7109375" bestFit="1" customWidth="1"/>
    <col min="267" max="267" width="12.42578125" bestFit="1" customWidth="1"/>
    <col min="268" max="268" width="13.85546875" bestFit="1" customWidth="1"/>
    <col min="269" max="269" width="13" customWidth="1"/>
    <col min="270" max="270" width="7" bestFit="1" customWidth="1"/>
    <col min="271" max="271" width="9.85546875" bestFit="1" customWidth="1"/>
    <col min="272" max="272" width="6.140625" bestFit="1" customWidth="1"/>
    <col min="273" max="273" width="5.5703125" bestFit="1" customWidth="1"/>
    <col min="274" max="274" width="9" bestFit="1" customWidth="1"/>
    <col min="275" max="275" width="14.42578125" customWidth="1"/>
    <col min="276" max="276" width="15.28515625" customWidth="1"/>
    <col min="513" max="513" width="4" bestFit="1" customWidth="1"/>
    <col min="514" max="514" width="11.5703125" bestFit="1" customWidth="1"/>
    <col min="515" max="515" width="10.140625" bestFit="1" customWidth="1"/>
    <col min="516" max="517" width="12.7109375" bestFit="1" customWidth="1"/>
    <col min="518" max="518" width="11" bestFit="1" customWidth="1"/>
    <col min="519" max="519" width="10.5703125" bestFit="1" customWidth="1"/>
    <col min="520" max="520" width="12.7109375" bestFit="1" customWidth="1"/>
    <col min="521" max="521" width="12.140625" bestFit="1" customWidth="1"/>
    <col min="522" max="522" width="13.7109375" bestFit="1" customWidth="1"/>
    <col min="523" max="523" width="12.42578125" bestFit="1" customWidth="1"/>
    <col min="524" max="524" width="13.85546875" bestFit="1" customWidth="1"/>
    <col min="525" max="525" width="13" customWidth="1"/>
    <col min="526" max="526" width="7" bestFit="1" customWidth="1"/>
    <col min="527" max="527" width="9.85546875" bestFit="1" customWidth="1"/>
    <col min="528" max="528" width="6.140625" bestFit="1" customWidth="1"/>
    <col min="529" max="529" width="5.5703125" bestFit="1" customWidth="1"/>
    <col min="530" max="530" width="9" bestFit="1" customWidth="1"/>
    <col min="531" max="531" width="14.42578125" customWidth="1"/>
    <col min="532" max="532" width="15.28515625" customWidth="1"/>
    <col min="769" max="769" width="4" bestFit="1" customWidth="1"/>
    <col min="770" max="770" width="11.5703125" bestFit="1" customWidth="1"/>
    <col min="771" max="771" width="10.140625" bestFit="1" customWidth="1"/>
    <col min="772" max="773" width="12.7109375" bestFit="1" customWidth="1"/>
    <col min="774" max="774" width="11" bestFit="1" customWidth="1"/>
    <col min="775" max="775" width="10.5703125" bestFit="1" customWidth="1"/>
    <col min="776" max="776" width="12.7109375" bestFit="1" customWidth="1"/>
    <col min="777" max="777" width="12.140625" bestFit="1" customWidth="1"/>
    <col min="778" max="778" width="13.7109375" bestFit="1" customWidth="1"/>
    <col min="779" max="779" width="12.42578125" bestFit="1" customWidth="1"/>
    <col min="780" max="780" width="13.85546875" bestFit="1" customWidth="1"/>
    <col min="781" max="781" width="13" customWidth="1"/>
    <col min="782" max="782" width="7" bestFit="1" customWidth="1"/>
    <col min="783" max="783" width="9.85546875" bestFit="1" customWidth="1"/>
    <col min="784" max="784" width="6.140625" bestFit="1" customWidth="1"/>
    <col min="785" max="785" width="5.5703125" bestFit="1" customWidth="1"/>
    <col min="786" max="786" width="9" bestFit="1" customWidth="1"/>
    <col min="787" max="787" width="14.42578125" customWidth="1"/>
    <col min="788" max="788" width="15.28515625" customWidth="1"/>
    <col min="1025" max="1025" width="4" bestFit="1" customWidth="1"/>
    <col min="1026" max="1026" width="11.5703125" bestFit="1" customWidth="1"/>
    <col min="1027" max="1027" width="10.140625" bestFit="1" customWidth="1"/>
    <col min="1028" max="1029" width="12.7109375" bestFit="1" customWidth="1"/>
    <col min="1030" max="1030" width="11" bestFit="1" customWidth="1"/>
    <col min="1031" max="1031" width="10.5703125" bestFit="1" customWidth="1"/>
    <col min="1032" max="1032" width="12.7109375" bestFit="1" customWidth="1"/>
    <col min="1033" max="1033" width="12.140625" bestFit="1" customWidth="1"/>
    <col min="1034" max="1034" width="13.7109375" bestFit="1" customWidth="1"/>
    <col min="1035" max="1035" width="12.42578125" bestFit="1" customWidth="1"/>
    <col min="1036" max="1036" width="13.85546875" bestFit="1" customWidth="1"/>
    <col min="1037" max="1037" width="13" customWidth="1"/>
    <col min="1038" max="1038" width="7" bestFit="1" customWidth="1"/>
    <col min="1039" max="1039" width="9.85546875" bestFit="1" customWidth="1"/>
    <col min="1040" max="1040" width="6.140625" bestFit="1" customWidth="1"/>
    <col min="1041" max="1041" width="5.5703125" bestFit="1" customWidth="1"/>
    <col min="1042" max="1042" width="9" bestFit="1" customWidth="1"/>
    <col min="1043" max="1043" width="14.42578125" customWidth="1"/>
    <col min="1044" max="1044" width="15.28515625" customWidth="1"/>
    <col min="1281" max="1281" width="4" bestFit="1" customWidth="1"/>
    <col min="1282" max="1282" width="11.5703125" bestFit="1" customWidth="1"/>
    <col min="1283" max="1283" width="10.140625" bestFit="1" customWidth="1"/>
    <col min="1284" max="1285" width="12.7109375" bestFit="1" customWidth="1"/>
    <col min="1286" max="1286" width="11" bestFit="1" customWidth="1"/>
    <col min="1287" max="1287" width="10.5703125" bestFit="1" customWidth="1"/>
    <col min="1288" max="1288" width="12.7109375" bestFit="1" customWidth="1"/>
    <col min="1289" max="1289" width="12.140625" bestFit="1" customWidth="1"/>
    <col min="1290" max="1290" width="13.7109375" bestFit="1" customWidth="1"/>
    <col min="1291" max="1291" width="12.42578125" bestFit="1" customWidth="1"/>
    <col min="1292" max="1292" width="13.85546875" bestFit="1" customWidth="1"/>
    <col min="1293" max="1293" width="13" customWidth="1"/>
    <col min="1294" max="1294" width="7" bestFit="1" customWidth="1"/>
    <col min="1295" max="1295" width="9.85546875" bestFit="1" customWidth="1"/>
    <col min="1296" max="1296" width="6.140625" bestFit="1" customWidth="1"/>
    <col min="1297" max="1297" width="5.5703125" bestFit="1" customWidth="1"/>
    <col min="1298" max="1298" width="9" bestFit="1" customWidth="1"/>
    <col min="1299" max="1299" width="14.42578125" customWidth="1"/>
    <col min="1300" max="1300" width="15.28515625" customWidth="1"/>
    <col min="1537" max="1537" width="4" bestFit="1" customWidth="1"/>
    <col min="1538" max="1538" width="11.5703125" bestFit="1" customWidth="1"/>
    <col min="1539" max="1539" width="10.140625" bestFit="1" customWidth="1"/>
    <col min="1540" max="1541" width="12.7109375" bestFit="1" customWidth="1"/>
    <col min="1542" max="1542" width="11" bestFit="1" customWidth="1"/>
    <col min="1543" max="1543" width="10.5703125" bestFit="1" customWidth="1"/>
    <col min="1544" max="1544" width="12.7109375" bestFit="1" customWidth="1"/>
    <col min="1545" max="1545" width="12.140625" bestFit="1" customWidth="1"/>
    <col min="1546" max="1546" width="13.7109375" bestFit="1" customWidth="1"/>
    <col min="1547" max="1547" width="12.42578125" bestFit="1" customWidth="1"/>
    <col min="1548" max="1548" width="13.85546875" bestFit="1" customWidth="1"/>
    <col min="1549" max="1549" width="13" customWidth="1"/>
    <col min="1550" max="1550" width="7" bestFit="1" customWidth="1"/>
    <col min="1551" max="1551" width="9.85546875" bestFit="1" customWidth="1"/>
    <col min="1552" max="1552" width="6.140625" bestFit="1" customWidth="1"/>
    <col min="1553" max="1553" width="5.5703125" bestFit="1" customWidth="1"/>
    <col min="1554" max="1554" width="9" bestFit="1" customWidth="1"/>
    <col min="1555" max="1555" width="14.42578125" customWidth="1"/>
    <col min="1556" max="1556" width="15.28515625" customWidth="1"/>
    <col min="1793" max="1793" width="4" bestFit="1" customWidth="1"/>
    <col min="1794" max="1794" width="11.5703125" bestFit="1" customWidth="1"/>
    <col min="1795" max="1795" width="10.140625" bestFit="1" customWidth="1"/>
    <col min="1796" max="1797" width="12.7109375" bestFit="1" customWidth="1"/>
    <col min="1798" max="1798" width="11" bestFit="1" customWidth="1"/>
    <col min="1799" max="1799" width="10.5703125" bestFit="1" customWidth="1"/>
    <col min="1800" max="1800" width="12.7109375" bestFit="1" customWidth="1"/>
    <col min="1801" max="1801" width="12.140625" bestFit="1" customWidth="1"/>
    <col min="1802" max="1802" width="13.7109375" bestFit="1" customWidth="1"/>
    <col min="1803" max="1803" width="12.42578125" bestFit="1" customWidth="1"/>
    <col min="1804" max="1804" width="13.85546875" bestFit="1" customWidth="1"/>
    <col min="1805" max="1805" width="13" customWidth="1"/>
    <col min="1806" max="1806" width="7" bestFit="1" customWidth="1"/>
    <col min="1807" max="1807" width="9.85546875" bestFit="1" customWidth="1"/>
    <col min="1808" max="1808" width="6.140625" bestFit="1" customWidth="1"/>
    <col min="1809" max="1809" width="5.5703125" bestFit="1" customWidth="1"/>
    <col min="1810" max="1810" width="9" bestFit="1" customWidth="1"/>
    <col min="1811" max="1811" width="14.42578125" customWidth="1"/>
    <col min="1812" max="1812" width="15.28515625" customWidth="1"/>
    <col min="2049" max="2049" width="4" bestFit="1" customWidth="1"/>
    <col min="2050" max="2050" width="11.5703125" bestFit="1" customWidth="1"/>
    <col min="2051" max="2051" width="10.140625" bestFit="1" customWidth="1"/>
    <col min="2052" max="2053" width="12.7109375" bestFit="1" customWidth="1"/>
    <col min="2054" max="2054" width="11" bestFit="1" customWidth="1"/>
    <col min="2055" max="2055" width="10.5703125" bestFit="1" customWidth="1"/>
    <col min="2056" max="2056" width="12.7109375" bestFit="1" customWidth="1"/>
    <col min="2057" max="2057" width="12.140625" bestFit="1" customWidth="1"/>
    <col min="2058" max="2058" width="13.7109375" bestFit="1" customWidth="1"/>
    <col min="2059" max="2059" width="12.42578125" bestFit="1" customWidth="1"/>
    <col min="2060" max="2060" width="13.85546875" bestFit="1" customWidth="1"/>
    <col min="2061" max="2061" width="13" customWidth="1"/>
    <col min="2062" max="2062" width="7" bestFit="1" customWidth="1"/>
    <col min="2063" max="2063" width="9.85546875" bestFit="1" customWidth="1"/>
    <col min="2064" max="2064" width="6.140625" bestFit="1" customWidth="1"/>
    <col min="2065" max="2065" width="5.5703125" bestFit="1" customWidth="1"/>
    <col min="2066" max="2066" width="9" bestFit="1" customWidth="1"/>
    <col min="2067" max="2067" width="14.42578125" customWidth="1"/>
    <col min="2068" max="2068" width="15.28515625" customWidth="1"/>
    <col min="2305" max="2305" width="4" bestFit="1" customWidth="1"/>
    <col min="2306" max="2306" width="11.5703125" bestFit="1" customWidth="1"/>
    <col min="2307" max="2307" width="10.140625" bestFit="1" customWidth="1"/>
    <col min="2308" max="2309" width="12.7109375" bestFit="1" customWidth="1"/>
    <col min="2310" max="2310" width="11" bestFit="1" customWidth="1"/>
    <col min="2311" max="2311" width="10.5703125" bestFit="1" customWidth="1"/>
    <col min="2312" max="2312" width="12.7109375" bestFit="1" customWidth="1"/>
    <col min="2313" max="2313" width="12.140625" bestFit="1" customWidth="1"/>
    <col min="2314" max="2314" width="13.7109375" bestFit="1" customWidth="1"/>
    <col min="2315" max="2315" width="12.42578125" bestFit="1" customWidth="1"/>
    <col min="2316" max="2316" width="13.85546875" bestFit="1" customWidth="1"/>
    <col min="2317" max="2317" width="13" customWidth="1"/>
    <col min="2318" max="2318" width="7" bestFit="1" customWidth="1"/>
    <col min="2319" max="2319" width="9.85546875" bestFit="1" customWidth="1"/>
    <col min="2320" max="2320" width="6.140625" bestFit="1" customWidth="1"/>
    <col min="2321" max="2321" width="5.5703125" bestFit="1" customWidth="1"/>
    <col min="2322" max="2322" width="9" bestFit="1" customWidth="1"/>
    <col min="2323" max="2323" width="14.42578125" customWidth="1"/>
    <col min="2324" max="2324" width="15.28515625" customWidth="1"/>
    <col min="2561" max="2561" width="4" bestFit="1" customWidth="1"/>
    <col min="2562" max="2562" width="11.5703125" bestFit="1" customWidth="1"/>
    <col min="2563" max="2563" width="10.140625" bestFit="1" customWidth="1"/>
    <col min="2564" max="2565" width="12.7109375" bestFit="1" customWidth="1"/>
    <col min="2566" max="2566" width="11" bestFit="1" customWidth="1"/>
    <col min="2567" max="2567" width="10.5703125" bestFit="1" customWidth="1"/>
    <col min="2568" max="2568" width="12.7109375" bestFit="1" customWidth="1"/>
    <col min="2569" max="2569" width="12.140625" bestFit="1" customWidth="1"/>
    <col min="2570" max="2570" width="13.7109375" bestFit="1" customWidth="1"/>
    <col min="2571" max="2571" width="12.42578125" bestFit="1" customWidth="1"/>
    <col min="2572" max="2572" width="13.85546875" bestFit="1" customWidth="1"/>
    <col min="2573" max="2573" width="13" customWidth="1"/>
    <col min="2574" max="2574" width="7" bestFit="1" customWidth="1"/>
    <col min="2575" max="2575" width="9.85546875" bestFit="1" customWidth="1"/>
    <col min="2576" max="2576" width="6.140625" bestFit="1" customWidth="1"/>
    <col min="2577" max="2577" width="5.5703125" bestFit="1" customWidth="1"/>
    <col min="2578" max="2578" width="9" bestFit="1" customWidth="1"/>
    <col min="2579" max="2579" width="14.42578125" customWidth="1"/>
    <col min="2580" max="2580" width="15.28515625" customWidth="1"/>
    <col min="2817" max="2817" width="4" bestFit="1" customWidth="1"/>
    <col min="2818" max="2818" width="11.5703125" bestFit="1" customWidth="1"/>
    <col min="2819" max="2819" width="10.140625" bestFit="1" customWidth="1"/>
    <col min="2820" max="2821" width="12.7109375" bestFit="1" customWidth="1"/>
    <col min="2822" max="2822" width="11" bestFit="1" customWidth="1"/>
    <col min="2823" max="2823" width="10.5703125" bestFit="1" customWidth="1"/>
    <col min="2824" max="2824" width="12.7109375" bestFit="1" customWidth="1"/>
    <col min="2825" max="2825" width="12.140625" bestFit="1" customWidth="1"/>
    <col min="2826" max="2826" width="13.7109375" bestFit="1" customWidth="1"/>
    <col min="2827" max="2827" width="12.42578125" bestFit="1" customWidth="1"/>
    <col min="2828" max="2828" width="13.85546875" bestFit="1" customWidth="1"/>
    <col min="2829" max="2829" width="13" customWidth="1"/>
    <col min="2830" max="2830" width="7" bestFit="1" customWidth="1"/>
    <col min="2831" max="2831" width="9.85546875" bestFit="1" customWidth="1"/>
    <col min="2832" max="2832" width="6.140625" bestFit="1" customWidth="1"/>
    <col min="2833" max="2833" width="5.5703125" bestFit="1" customWidth="1"/>
    <col min="2834" max="2834" width="9" bestFit="1" customWidth="1"/>
    <col min="2835" max="2835" width="14.42578125" customWidth="1"/>
    <col min="2836" max="2836" width="15.28515625" customWidth="1"/>
    <col min="3073" max="3073" width="4" bestFit="1" customWidth="1"/>
    <col min="3074" max="3074" width="11.5703125" bestFit="1" customWidth="1"/>
    <col min="3075" max="3075" width="10.140625" bestFit="1" customWidth="1"/>
    <col min="3076" max="3077" width="12.7109375" bestFit="1" customWidth="1"/>
    <col min="3078" max="3078" width="11" bestFit="1" customWidth="1"/>
    <col min="3079" max="3079" width="10.5703125" bestFit="1" customWidth="1"/>
    <col min="3080" max="3080" width="12.7109375" bestFit="1" customWidth="1"/>
    <col min="3081" max="3081" width="12.140625" bestFit="1" customWidth="1"/>
    <col min="3082" max="3082" width="13.7109375" bestFit="1" customWidth="1"/>
    <col min="3083" max="3083" width="12.42578125" bestFit="1" customWidth="1"/>
    <col min="3084" max="3084" width="13.85546875" bestFit="1" customWidth="1"/>
    <col min="3085" max="3085" width="13" customWidth="1"/>
    <col min="3086" max="3086" width="7" bestFit="1" customWidth="1"/>
    <col min="3087" max="3087" width="9.85546875" bestFit="1" customWidth="1"/>
    <col min="3088" max="3088" width="6.140625" bestFit="1" customWidth="1"/>
    <col min="3089" max="3089" width="5.5703125" bestFit="1" customWidth="1"/>
    <col min="3090" max="3090" width="9" bestFit="1" customWidth="1"/>
    <col min="3091" max="3091" width="14.42578125" customWidth="1"/>
    <col min="3092" max="3092" width="15.28515625" customWidth="1"/>
    <col min="3329" max="3329" width="4" bestFit="1" customWidth="1"/>
    <col min="3330" max="3330" width="11.5703125" bestFit="1" customWidth="1"/>
    <col min="3331" max="3331" width="10.140625" bestFit="1" customWidth="1"/>
    <col min="3332" max="3333" width="12.7109375" bestFit="1" customWidth="1"/>
    <col min="3334" max="3334" width="11" bestFit="1" customWidth="1"/>
    <col min="3335" max="3335" width="10.5703125" bestFit="1" customWidth="1"/>
    <col min="3336" max="3336" width="12.7109375" bestFit="1" customWidth="1"/>
    <col min="3337" max="3337" width="12.140625" bestFit="1" customWidth="1"/>
    <col min="3338" max="3338" width="13.7109375" bestFit="1" customWidth="1"/>
    <col min="3339" max="3339" width="12.42578125" bestFit="1" customWidth="1"/>
    <col min="3340" max="3340" width="13.85546875" bestFit="1" customWidth="1"/>
    <col min="3341" max="3341" width="13" customWidth="1"/>
    <col min="3342" max="3342" width="7" bestFit="1" customWidth="1"/>
    <col min="3343" max="3343" width="9.85546875" bestFit="1" customWidth="1"/>
    <col min="3344" max="3344" width="6.140625" bestFit="1" customWidth="1"/>
    <col min="3345" max="3345" width="5.5703125" bestFit="1" customWidth="1"/>
    <col min="3346" max="3346" width="9" bestFit="1" customWidth="1"/>
    <col min="3347" max="3347" width="14.42578125" customWidth="1"/>
    <col min="3348" max="3348" width="15.28515625" customWidth="1"/>
    <col min="3585" max="3585" width="4" bestFit="1" customWidth="1"/>
    <col min="3586" max="3586" width="11.5703125" bestFit="1" customWidth="1"/>
    <col min="3587" max="3587" width="10.140625" bestFit="1" customWidth="1"/>
    <col min="3588" max="3589" width="12.7109375" bestFit="1" customWidth="1"/>
    <col min="3590" max="3590" width="11" bestFit="1" customWidth="1"/>
    <col min="3591" max="3591" width="10.5703125" bestFit="1" customWidth="1"/>
    <col min="3592" max="3592" width="12.7109375" bestFit="1" customWidth="1"/>
    <col min="3593" max="3593" width="12.140625" bestFit="1" customWidth="1"/>
    <col min="3594" max="3594" width="13.7109375" bestFit="1" customWidth="1"/>
    <col min="3595" max="3595" width="12.42578125" bestFit="1" customWidth="1"/>
    <col min="3596" max="3596" width="13.85546875" bestFit="1" customWidth="1"/>
    <col min="3597" max="3597" width="13" customWidth="1"/>
    <col min="3598" max="3598" width="7" bestFit="1" customWidth="1"/>
    <col min="3599" max="3599" width="9.85546875" bestFit="1" customWidth="1"/>
    <col min="3600" max="3600" width="6.140625" bestFit="1" customWidth="1"/>
    <col min="3601" max="3601" width="5.5703125" bestFit="1" customWidth="1"/>
    <col min="3602" max="3602" width="9" bestFit="1" customWidth="1"/>
    <col min="3603" max="3603" width="14.42578125" customWidth="1"/>
    <col min="3604" max="3604" width="15.28515625" customWidth="1"/>
    <col min="3841" max="3841" width="4" bestFit="1" customWidth="1"/>
    <col min="3842" max="3842" width="11.5703125" bestFit="1" customWidth="1"/>
    <col min="3843" max="3843" width="10.140625" bestFit="1" customWidth="1"/>
    <col min="3844" max="3845" width="12.7109375" bestFit="1" customWidth="1"/>
    <col min="3846" max="3846" width="11" bestFit="1" customWidth="1"/>
    <col min="3847" max="3847" width="10.5703125" bestFit="1" customWidth="1"/>
    <col min="3848" max="3848" width="12.7109375" bestFit="1" customWidth="1"/>
    <col min="3849" max="3849" width="12.140625" bestFit="1" customWidth="1"/>
    <col min="3850" max="3850" width="13.7109375" bestFit="1" customWidth="1"/>
    <col min="3851" max="3851" width="12.42578125" bestFit="1" customWidth="1"/>
    <col min="3852" max="3852" width="13.85546875" bestFit="1" customWidth="1"/>
    <col min="3853" max="3853" width="13" customWidth="1"/>
    <col min="3854" max="3854" width="7" bestFit="1" customWidth="1"/>
    <col min="3855" max="3855" width="9.85546875" bestFit="1" customWidth="1"/>
    <col min="3856" max="3856" width="6.140625" bestFit="1" customWidth="1"/>
    <col min="3857" max="3857" width="5.5703125" bestFit="1" customWidth="1"/>
    <col min="3858" max="3858" width="9" bestFit="1" customWidth="1"/>
    <col min="3859" max="3859" width="14.42578125" customWidth="1"/>
    <col min="3860" max="3860" width="15.28515625" customWidth="1"/>
    <col min="4097" max="4097" width="4" bestFit="1" customWidth="1"/>
    <col min="4098" max="4098" width="11.5703125" bestFit="1" customWidth="1"/>
    <col min="4099" max="4099" width="10.140625" bestFit="1" customWidth="1"/>
    <col min="4100" max="4101" width="12.7109375" bestFit="1" customWidth="1"/>
    <col min="4102" max="4102" width="11" bestFit="1" customWidth="1"/>
    <col min="4103" max="4103" width="10.5703125" bestFit="1" customWidth="1"/>
    <col min="4104" max="4104" width="12.7109375" bestFit="1" customWidth="1"/>
    <col min="4105" max="4105" width="12.140625" bestFit="1" customWidth="1"/>
    <col min="4106" max="4106" width="13.7109375" bestFit="1" customWidth="1"/>
    <col min="4107" max="4107" width="12.42578125" bestFit="1" customWidth="1"/>
    <col min="4108" max="4108" width="13.85546875" bestFit="1" customWidth="1"/>
    <col min="4109" max="4109" width="13" customWidth="1"/>
    <col min="4110" max="4110" width="7" bestFit="1" customWidth="1"/>
    <col min="4111" max="4111" width="9.85546875" bestFit="1" customWidth="1"/>
    <col min="4112" max="4112" width="6.140625" bestFit="1" customWidth="1"/>
    <col min="4113" max="4113" width="5.5703125" bestFit="1" customWidth="1"/>
    <col min="4114" max="4114" width="9" bestFit="1" customWidth="1"/>
    <col min="4115" max="4115" width="14.42578125" customWidth="1"/>
    <col min="4116" max="4116" width="15.28515625" customWidth="1"/>
    <col min="4353" max="4353" width="4" bestFit="1" customWidth="1"/>
    <col min="4354" max="4354" width="11.5703125" bestFit="1" customWidth="1"/>
    <col min="4355" max="4355" width="10.140625" bestFit="1" customWidth="1"/>
    <col min="4356" max="4357" width="12.7109375" bestFit="1" customWidth="1"/>
    <col min="4358" max="4358" width="11" bestFit="1" customWidth="1"/>
    <col min="4359" max="4359" width="10.5703125" bestFit="1" customWidth="1"/>
    <col min="4360" max="4360" width="12.7109375" bestFit="1" customWidth="1"/>
    <col min="4361" max="4361" width="12.140625" bestFit="1" customWidth="1"/>
    <col min="4362" max="4362" width="13.7109375" bestFit="1" customWidth="1"/>
    <col min="4363" max="4363" width="12.42578125" bestFit="1" customWidth="1"/>
    <col min="4364" max="4364" width="13.85546875" bestFit="1" customWidth="1"/>
    <col min="4365" max="4365" width="13" customWidth="1"/>
    <col min="4366" max="4366" width="7" bestFit="1" customWidth="1"/>
    <col min="4367" max="4367" width="9.85546875" bestFit="1" customWidth="1"/>
    <col min="4368" max="4368" width="6.140625" bestFit="1" customWidth="1"/>
    <col min="4369" max="4369" width="5.5703125" bestFit="1" customWidth="1"/>
    <col min="4370" max="4370" width="9" bestFit="1" customWidth="1"/>
    <col min="4371" max="4371" width="14.42578125" customWidth="1"/>
    <col min="4372" max="4372" width="15.28515625" customWidth="1"/>
    <col min="4609" max="4609" width="4" bestFit="1" customWidth="1"/>
    <col min="4610" max="4610" width="11.5703125" bestFit="1" customWidth="1"/>
    <col min="4611" max="4611" width="10.140625" bestFit="1" customWidth="1"/>
    <col min="4612" max="4613" width="12.7109375" bestFit="1" customWidth="1"/>
    <col min="4614" max="4614" width="11" bestFit="1" customWidth="1"/>
    <col min="4615" max="4615" width="10.5703125" bestFit="1" customWidth="1"/>
    <col min="4616" max="4616" width="12.7109375" bestFit="1" customWidth="1"/>
    <col min="4617" max="4617" width="12.140625" bestFit="1" customWidth="1"/>
    <col min="4618" max="4618" width="13.7109375" bestFit="1" customWidth="1"/>
    <col min="4619" max="4619" width="12.42578125" bestFit="1" customWidth="1"/>
    <col min="4620" max="4620" width="13.85546875" bestFit="1" customWidth="1"/>
    <col min="4621" max="4621" width="13" customWidth="1"/>
    <col min="4622" max="4622" width="7" bestFit="1" customWidth="1"/>
    <col min="4623" max="4623" width="9.85546875" bestFit="1" customWidth="1"/>
    <col min="4624" max="4624" width="6.140625" bestFit="1" customWidth="1"/>
    <col min="4625" max="4625" width="5.5703125" bestFit="1" customWidth="1"/>
    <col min="4626" max="4626" width="9" bestFit="1" customWidth="1"/>
    <col min="4627" max="4627" width="14.42578125" customWidth="1"/>
    <col min="4628" max="4628" width="15.28515625" customWidth="1"/>
    <col min="4865" max="4865" width="4" bestFit="1" customWidth="1"/>
    <col min="4866" max="4866" width="11.5703125" bestFit="1" customWidth="1"/>
    <col min="4867" max="4867" width="10.140625" bestFit="1" customWidth="1"/>
    <col min="4868" max="4869" width="12.7109375" bestFit="1" customWidth="1"/>
    <col min="4870" max="4870" width="11" bestFit="1" customWidth="1"/>
    <col min="4871" max="4871" width="10.5703125" bestFit="1" customWidth="1"/>
    <col min="4872" max="4872" width="12.7109375" bestFit="1" customWidth="1"/>
    <col min="4873" max="4873" width="12.140625" bestFit="1" customWidth="1"/>
    <col min="4874" max="4874" width="13.7109375" bestFit="1" customWidth="1"/>
    <col min="4875" max="4875" width="12.42578125" bestFit="1" customWidth="1"/>
    <col min="4876" max="4876" width="13.85546875" bestFit="1" customWidth="1"/>
    <col min="4877" max="4877" width="13" customWidth="1"/>
    <col min="4878" max="4878" width="7" bestFit="1" customWidth="1"/>
    <col min="4879" max="4879" width="9.85546875" bestFit="1" customWidth="1"/>
    <col min="4880" max="4880" width="6.140625" bestFit="1" customWidth="1"/>
    <col min="4881" max="4881" width="5.5703125" bestFit="1" customWidth="1"/>
    <col min="4882" max="4882" width="9" bestFit="1" customWidth="1"/>
    <col min="4883" max="4883" width="14.42578125" customWidth="1"/>
    <col min="4884" max="4884" width="15.28515625" customWidth="1"/>
    <col min="5121" max="5121" width="4" bestFit="1" customWidth="1"/>
    <col min="5122" max="5122" width="11.5703125" bestFit="1" customWidth="1"/>
    <col min="5123" max="5123" width="10.140625" bestFit="1" customWidth="1"/>
    <col min="5124" max="5125" width="12.7109375" bestFit="1" customWidth="1"/>
    <col min="5126" max="5126" width="11" bestFit="1" customWidth="1"/>
    <col min="5127" max="5127" width="10.5703125" bestFit="1" customWidth="1"/>
    <col min="5128" max="5128" width="12.7109375" bestFit="1" customWidth="1"/>
    <col min="5129" max="5129" width="12.140625" bestFit="1" customWidth="1"/>
    <col min="5130" max="5130" width="13.7109375" bestFit="1" customWidth="1"/>
    <col min="5131" max="5131" width="12.42578125" bestFit="1" customWidth="1"/>
    <col min="5132" max="5132" width="13.85546875" bestFit="1" customWidth="1"/>
    <col min="5133" max="5133" width="13" customWidth="1"/>
    <col min="5134" max="5134" width="7" bestFit="1" customWidth="1"/>
    <col min="5135" max="5135" width="9.85546875" bestFit="1" customWidth="1"/>
    <col min="5136" max="5136" width="6.140625" bestFit="1" customWidth="1"/>
    <col min="5137" max="5137" width="5.5703125" bestFit="1" customWidth="1"/>
    <col min="5138" max="5138" width="9" bestFit="1" customWidth="1"/>
    <col min="5139" max="5139" width="14.42578125" customWidth="1"/>
    <col min="5140" max="5140" width="15.28515625" customWidth="1"/>
    <col min="5377" max="5377" width="4" bestFit="1" customWidth="1"/>
    <col min="5378" max="5378" width="11.5703125" bestFit="1" customWidth="1"/>
    <col min="5379" max="5379" width="10.140625" bestFit="1" customWidth="1"/>
    <col min="5380" max="5381" width="12.7109375" bestFit="1" customWidth="1"/>
    <col min="5382" max="5382" width="11" bestFit="1" customWidth="1"/>
    <col min="5383" max="5383" width="10.5703125" bestFit="1" customWidth="1"/>
    <col min="5384" max="5384" width="12.7109375" bestFit="1" customWidth="1"/>
    <col min="5385" max="5385" width="12.140625" bestFit="1" customWidth="1"/>
    <col min="5386" max="5386" width="13.7109375" bestFit="1" customWidth="1"/>
    <col min="5387" max="5387" width="12.42578125" bestFit="1" customWidth="1"/>
    <col min="5388" max="5388" width="13.85546875" bestFit="1" customWidth="1"/>
    <col min="5389" max="5389" width="13" customWidth="1"/>
    <col min="5390" max="5390" width="7" bestFit="1" customWidth="1"/>
    <col min="5391" max="5391" width="9.85546875" bestFit="1" customWidth="1"/>
    <col min="5392" max="5392" width="6.140625" bestFit="1" customWidth="1"/>
    <col min="5393" max="5393" width="5.5703125" bestFit="1" customWidth="1"/>
    <col min="5394" max="5394" width="9" bestFit="1" customWidth="1"/>
    <col min="5395" max="5395" width="14.42578125" customWidth="1"/>
    <col min="5396" max="5396" width="15.28515625" customWidth="1"/>
    <col min="5633" max="5633" width="4" bestFit="1" customWidth="1"/>
    <col min="5634" max="5634" width="11.5703125" bestFit="1" customWidth="1"/>
    <col min="5635" max="5635" width="10.140625" bestFit="1" customWidth="1"/>
    <col min="5636" max="5637" width="12.7109375" bestFit="1" customWidth="1"/>
    <col min="5638" max="5638" width="11" bestFit="1" customWidth="1"/>
    <col min="5639" max="5639" width="10.5703125" bestFit="1" customWidth="1"/>
    <col min="5640" max="5640" width="12.7109375" bestFit="1" customWidth="1"/>
    <col min="5641" max="5641" width="12.140625" bestFit="1" customWidth="1"/>
    <col min="5642" max="5642" width="13.7109375" bestFit="1" customWidth="1"/>
    <col min="5643" max="5643" width="12.42578125" bestFit="1" customWidth="1"/>
    <col min="5644" max="5644" width="13.85546875" bestFit="1" customWidth="1"/>
    <col min="5645" max="5645" width="13" customWidth="1"/>
    <col min="5646" max="5646" width="7" bestFit="1" customWidth="1"/>
    <col min="5647" max="5647" width="9.85546875" bestFit="1" customWidth="1"/>
    <col min="5648" max="5648" width="6.140625" bestFit="1" customWidth="1"/>
    <col min="5649" max="5649" width="5.5703125" bestFit="1" customWidth="1"/>
    <col min="5650" max="5650" width="9" bestFit="1" customWidth="1"/>
    <col min="5651" max="5651" width="14.42578125" customWidth="1"/>
    <col min="5652" max="5652" width="15.28515625" customWidth="1"/>
    <col min="5889" max="5889" width="4" bestFit="1" customWidth="1"/>
    <col min="5890" max="5890" width="11.5703125" bestFit="1" customWidth="1"/>
    <col min="5891" max="5891" width="10.140625" bestFit="1" customWidth="1"/>
    <col min="5892" max="5893" width="12.7109375" bestFit="1" customWidth="1"/>
    <col min="5894" max="5894" width="11" bestFit="1" customWidth="1"/>
    <col min="5895" max="5895" width="10.5703125" bestFit="1" customWidth="1"/>
    <col min="5896" max="5896" width="12.7109375" bestFit="1" customWidth="1"/>
    <col min="5897" max="5897" width="12.140625" bestFit="1" customWidth="1"/>
    <col min="5898" max="5898" width="13.7109375" bestFit="1" customWidth="1"/>
    <col min="5899" max="5899" width="12.42578125" bestFit="1" customWidth="1"/>
    <col min="5900" max="5900" width="13.85546875" bestFit="1" customWidth="1"/>
    <col min="5901" max="5901" width="13" customWidth="1"/>
    <col min="5902" max="5902" width="7" bestFit="1" customWidth="1"/>
    <col min="5903" max="5903" width="9.85546875" bestFit="1" customWidth="1"/>
    <col min="5904" max="5904" width="6.140625" bestFit="1" customWidth="1"/>
    <col min="5905" max="5905" width="5.5703125" bestFit="1" customWidth="1"/>
    <col min="5906" max="5906" width="9" bestFit="1" customWidth="1"/>
    <col min="5907" max="5907" width="14.42578125" customWidth="1"/>
    <col min="5908" max="5908" width="15.28515625" customWidth="1"/>
    <col min="6145" max="6145" width="4" bestFit="1" customWidth="1"/>
    <col min="6146" max="6146" width="11.5703125" bestFit="1" customWidth="1"/>
    <col min="6147" max="6147" width="10.140625" bestFit="1" customWidth="1"/>
    <col min="6148" max="6149" width="12.7109375" bestFit="1" customWidth="1"/>
    <col min="6150" max="6150" width="11" bestFit="1" customWidth="1"/>
    <col min="6151" max="6151" width="10.5703125" bestFit="1" customWidth="1"/>
    <col min="6152" max="6152" width="12.7109375" bestFit="1" customWidth="1"/>
    <col min="6153" max="6153" width="12.140625" bestFit="1" customWidth="1"/>
    <col min="6154" max="6154" width="13.7109375" bestFit="1" customWidth="1"/>
    <col min="6155" max="6155" width="12.42578125" bestFit="1" customWidth="1"/>
    <col min="6156" max="6156" width="13.85546875" bestFit="1" customWidth="1"/>
    <col min="6157" max="6157" width="13" customWidth="1"/>
    <col min="6158" max="6158" width="7" bestFit="1" customWidth="1"/>
    <col min="6159" max="6159" width="9.85546875" bestFit="1" customWidth="1"/>
    <col min="6160" max="6160" width="6.140625" bestFit="1" customWidth="1"/>
    <col min="6161" max="6161" width="5.5703125" bestFit="1" customWidth="1"/>
    <col min="6162" max="6162" width="9" bestFit="1" customWidth="1"/>
    <col min="6163" max="6163" width="14.42578125" customWidth="1"/>
    <col min="6164" max="6164" width="15.28515625" customWidth="1"/>
    <col min="6401" max="6401" width="4" bestFit="1" customWidth="1"/>
    <col min="6402" max="6402" width="11.5703125" bestFit="1" customWidth="1"/>
    <col min="6403" max="6403" width="10.140625" bestFit="1" customWidth="1"/>
    <col min="6404" max="6405" width="12.7109375" bestFit="1" customWidth="1"/>
    <col min="6406" max="6406" width="11" bestFit="1" customWidth="1"/>
    <col min="6407" max="6407" width="10.5703125" bestFit="1" customWidth="1"/>
    <col min="6408" max="6408" width="12.7109375" bestFit="1" customWidth="1"/>
    <col min="6409" max="6409" width="12.140625" bestFit="1" customWidth="1"/>
    <col min="6410" max="6410" width="13.7109375" bestFit="1" customWidth="1"/>
    <col min="6411" max="6411" width="12.42578125" bestFit="1" customWidth="1"/>
    <col min="6412" max="6412" width="13.85546875" bestFit="1" customWidth="1"/>
    <col min="6413" max="6413" width="13" customWidth="1"/>
    <col min="6414" max="6414" width="7" bestFit="1" customWidth="1"/>
    <col min="6415" max="6415" width="9.85546875" bestFit="1" customWidth="1"/>
    <col min="6416" max="6416" width="6.140625" bestFit="1" customWidth="1"/>
    <col min="6417" max="6417" width="5.5703125" bestFit="1" customWidth="1"/>
    <col min="6418" max="6418" width="9" bestFit="1" customWidth="1"/>
    <col min="6419" max="6419" width="14.42578125" customWidth="1"/>
    <col min="6420" max="6420" width="15.28515625" customWidth="1"/>
    <col min="6657" max="6657" width="4" bestFit="1" customWidth="1"/>
    <col min="6658" max="6658" width="11.5703125" bestFit="1" customWidth="1"/>
    <col min="6659" max="6659" width="10.140625" bestFit="1" customWidth="1"/>
    <col min="6660" max="6661" width="12.7109375" bestFit="1" customWidth="1"/>
    <col min="6662" max="6662" width="11" bestFit="1" customWidth="1"/>
    <col min="6663" max="6663" width="10.5703125" bestFit="1" customWidth="1"/>
    <col min="6664" max="6664" width="12.7109375" bestFit="1" customWidth="1"/>
    <col min="6665" max="6665" width="12.140625" bestFit="1" customWidth="1"/>
    <col min="6666" max="6666" width="13.7109375" bestFit="1" customWidth="1"/>
    <col min="6667" max="6667" width="12.42578125" bestFit="1" customWidth="1"/>
    <col min="6668" max="6668" width="13.85546875" bestFit="1" customWidth="1"/>
    <col min="6669" max="6669" width="13" customWidth="1"/>
    <col min="6670" max="6670" width="7" bestFit="1" customWidth="1"/>
    <col min="6671" max="6671" width="9.85546875" bestFit="1" customWidth="1"/>
    <col min="6672" max="6672" width="6.140625" bestFit="1" customWidth="1"/>
    <col min="6673" max="6673" width="5.5703125" bestFit="1" customWidth="1"/>
    <col min="6674" max="6674" width="9" bestFit="1" customWidth="1"/>
    <col min="6675" max="6675" width="14.42578125" customWidth="1"/>
    <col min="6676" max="6676" width="15.28515625" customWidth="1"/>
    <col min="6913" max="6913" width="4" bestFit="1" customWidth="1"/>
    <col min="6914" max="6914" width="11.5703125" bestFit="1" customWidth="1"/>
    <col min="6915" max="6915" width="10.140625" bestFit="1" customWidth="1"/>
    <col min="6916" max="6917" width="12.7109375" bestFit="1" customWidth="1"/>
    <col min="6918" max="6918" width="11" bestFit="1" customWidth="1"/>
    <col min="6919" max="6919" width="10.5703125" bestFit="1" customWidth="1"/>
    <col min="6920" max="6920" width="12.7109375" bestFit="1" customWidth="1"/>
    <col min="6921" max="6921" width="12.140625" bestFit="1" customWidth="1"/>
    <col min="6922" max="6922" width="13.7109375" bestFit="1" customWidth="1"/>
    <col min="6923" max="6923" width="12.42578125" bestFit="1" customWidth="1"/>
    <col min="6924" max="6924" width="13.85546875" bestFit="1" customWidth="1"/>
    <col min="6925" max="6925" width="13" customWidth="1"/>
    <col min="6926" max="6926" width="7" bestFit="1" customWidth="1"/>
    <col min="6927" max="6927" width="9.85546875" bestFit="1" customWidth="1"/>
    <col min="6928" max="6928" width="6.140625" bestFit="1" customWidth="1"/>
    <col min="6929" max="6929" width="5.5703125" bestFit="1" customWidth="1"/>
    <col min="6930" max="6930" width="9" bestFit="1" customWidth="1"/>
    <col min="6931" max="6931" width="14.42578125" customWidth="1"/>
    <col min="6932" max="6932" width="15.28515625" customWidth="1"/>
    <col min="7169" max="7169" width="4" bestFit="1" customWidth="1"/>
    <col min="7170" max="7170" width="11.5703125" bestFit="1" customWidth="1"/>
    <col min="7171" max="7171" width="10.140625" bestFit="1" customWidth="1"/>
    <col min="7172" max="7173" width="12.7109375" bestFit="1" customWidth="1"/>
    <col min="7174" max="7174" width="11" bestFit="1" customWidth="1"/>
    <col min="7175" max="7175" width="10.5703125" bestFit="1" customWidth="1"/>
    <col min="7176" max="7176" width="12.7109375" bestFit="1" customWidth="1"/>
    <col min="7177" max="7177" width="12.140625" bestFit="1" customWidth="1"/>
    <col min="7178" max="7178" width="13.7109375" bestFit="1" customWidth="1"/>
    <col min="7179" max="7179" width="12.42578125" bestFit="1" customWidth="1"/>
    <col min="7180" max="7180" width="13.85546875" bestFit="1" customWidth="1"/>
    <col min="7181" max="7181" width="13" customWidth="1"/>
    <col min="7182" max="7182" width="7" bestFit="1" customWidth="1"/>
    <col min="7183" max="7183" width="9.85546875" bestFit="1" customWidth="1"/>
    <col min="7184" max="7184" width="6.140625" bestFit="1" customWidth="1"/>
    <col min="7185" max="7185" width="5.5703125" bestFit="1" customWidth="1"/>
    <col min="7186" max="7186" width="9" bestFit="1" customWidth="1"/>
    <col min="7187" max="7187" width="14.42578125" customWidth="1"/>
    <col min="7188" max="7188" width="15.28515625" customWidth="1"/>
    <col min="7425" max="7425" width="4" bestFit="1" customWidth="1"/>
    <col min="7426" max="7426" width="11.5703125" bestFit="1" customWidth="1"/>
    <col min="7427" max="7427" width="10.140625" bestFit="1" customWidth="1"/>
    <col min="7428" max="7429" width="12.7109375" bestFit="1" customWidth="1"/>
    <col min="7430" max="7430" width="11" bestFit="1" customWidth="1"/>
    <col min="7431" max="7431" width="10.5703125" bestFit="1" customWidth="1"/>
    <col min="7432" max="7432" width="12.7109375" bestFit="1" customWidth="1"/>
    <col min="7433" max="7433" width="12.140625" bestFit="1" customWidth="1"/>
    <col min="7434" max="7434" width="13.7109375" bestFit="1" customWidth="1"/>
    <col min="7435" max="7435" width="12.42578125" bestFit="1" customWidth="1"/>
    <col min="7436" max="7436" width="13.85546875" bestFit="1" customWidth="1"/>
    <col min="7437" max="7437" width="13" customWidth="1"/>
    <col min="7438" max="7438" width="7" bestFit="1" customWidth="1"/>
    <col min="7439" max="7439" width="9.85546875" bestFit="1" customWidth="1"/>
    <col min="7440" max="7440" width="6.140625" bestFit="1" customWidth="1"/>
    <col min="7441" max="7441" width="5.5703125" bestFit="1" customWidth="1"/>
    <col min="7442" max="7442" width="9" bestFit="1" customWidth="1"/>
    <col min="7443" max="7443" width="14.42578125" customWidth="1"/>
    <col min="7444" max="7444" width="15.28515625" customWidth="1"/>
    <col min="7681" max="7681" width="4" bestFit="1" customWidth="1"/>
    <col min="7682" max="7682" width="11.5703125" bestFit="1" customWidth="1"/>
    <col min="7683" max="7683" width="10.140625" bestFit="1" customWidth="1"/>
    <col min="7684" max="7685" width="12.7109375" bestFit="1" customWidth="1"/>
    <col min="7686" max="7686" width="11" bestFit="1" customWidth="1"/>
    <col min="7687" max="7687" width="10.5703125" bestFit="1" customWidth="1"/>
    <col min="7688" max="7688" width="12.7109375" bestFit="1" customWidth="1"/>
    <col min="7689" max="7689" width="12.140625" bestFit="1" customWidth="1"/>
    <col min="7690" max="7690" width="13.7109375" bestFit="1" customWidth="1"/>
    <col min="7691" max="7691" width="12.42578125" bestFit="1" customWidth="1"/>
    <col min="7692" max="7692" width="13.85546875" bestFit="1" customWidth="1"/>
    <col min="7693" max="7693" width="13" customWidth="1"/>
    <col min="7694" max="7694" width="7" bestFit="1" customWidth="1"/>
    <col min="7695" max="7695" width="9.85546875" bestFit="1" customWidth="1"/>
    <col min="7696" max="7696" width="6.140625" bestFit="1" customWidth="1"/>
    <col min="7697" max="7697" width="5.5703125" bestFit="1" customWidth="1"/>
    <col min="7698" max="7698" width="9" bestFit="1" customWidth="1"/>
    <col min="7699" max="7699" width="14.42578125" customWidth="1"/>
    <col min="7700" max="7700" width="15.28515625" customWidth="1"/>
    <col min="7937" max="7937" width="4" bestFit="1" customWidth="1"/>
    <col min="7938" max="7938" width="11.5703125" bestFit="1" customWidth="1"/>
    <col min="7939" max="7939" width="10.140625" bestFit="1" customWidth="1"/>
    <col min="7940" max="7941" width="12.7109375" bestFit="1" customWidth="1"/>
    <col min="7942" max="7942" width="11" bestFit="1" customWidth="1"/>
    <col min="7943" max="7943" width="10.5703125" bestFit="1" customWidth="1"/>
    <col min="7944" max="7944" width="12.7109375" bestFit="1" customWidth="1"/>
    <col min="7945" max="7945" width="12.140625" bestFit="1" customWidth="1"/>
    <col min="7946" max="7946" width="13.7109375" bestFit="1" customWidth="1"/>
    <col min="7947" max="7947" width="12.42578125" bestFit="1" customWidth="1"/>
    <col min="7948" max="7948" width="13.85546875" bestFit="1" customWidth="1"/>
    <col min="7949" max="7949" width="13" customWidth="1"/>
    <col min="7950" max="7950" width="7" bestFit="1" customWidth="1"/>
    <col min="7951" max="7951" width="9.85546875" bestFit="1" customWidth="1"/>
    <col min="7952" max="7952" width="6.140625" bestFit="1" customWidth="1"/>
    <col min="7953" max="7953" width="5.5703125" bestFit="1" customWidth="1"/>
    <col min="7954" max="7954" width="9" bestFit="1" customWidth="1"/>
    <col min="7955" max="7955" width="14.42578125" customWidth="1"/>
    <col min="7956" max="7956" width="15.28515625" customWidth="1"/>
    <col min="8193" max="8193" width="4" bestFit="1" customWidth="1"/>
    <col min="8194" max="8194" width="11.5703125" bestFit="1" customWidth="1"/>
    <col min="8195" max="8195" width="10.140625" bestFit="1" customWidth="1"/>
    <col min="8196" max="8197" width="12.7109375" bestFit="1" customWidth="1"/>
    <col min="8198" max="8198" width="11" bestFit="1" customWidth="1"/>
    <col min="8199" max="8199" width="10.5703125" bestFit="1" customWidth="1"/>
    <col min="8200" max="8200" width="12.7109375" bestFit="1" customWidth="1"/>
    <col min="8201" max="8201" width="12.140625" bestFit="1" customWidth="1"/>
    <col min="8202" max="8202" width="13.7109375" bestFit="1" customWidth="1"/>
    <col min="8203" max="8203" width="12.42578125" bestFit="1" customWidth="1"/>
    <col min="8204" max="8204" width="13.85546875" bestFit="1" customWidth="1"/>
    <col min="8205" max="8205" width="13" customWidth="1"/>
    <col min="8206" max="8206" width="7" bestFit="1" customWidth="1"/>
    <col min="8207" max="8207" width="9.85546875" bestFit="1" customWidth="1"/>
    <col min="8208" max="8208" width="6.140625" bestFit="1" customWidth="1"/>
    <col min="8209" max="8209" width="5.5703125" bestFit="1" customWidth="1"/>
    <col min="8210" max="8210" width="9" bestFit="1" customWidth="1"/>
    <col min="8211" max="8211" width="14.42578125" customWidth="1"/>
    <col min="8212" max="8212" width="15.28515625" customWidth="1"/>
    <col min="8449" max="8449" width="4" bestFit="1" customWidth="1"/>
    <col min="8450" max="8450" width="11.5703125" bestFit="1" customWidth="1"/>
    <col min="8451" max="8451" width="10.140625" bestFit="1" customWidth="1"/>
    <col min="8452" max="8453" width="12.7109375" bestFit="1" customWidth="1"/>
    <col min="8454" max="8454" width="11" bestFit="1" customWidth="1"/>
    <col min="8455" max="8455" width="10.5703125" bestFit="1" customWidth="1"/>
    <col min="8456" max="8456" width="12.7109375" bestFit="1" customWidth="1"/>
    <col min="8457" max="8457" width="12.140625" bestFit="1" customWidth="1"/>
    <col min="8458" max="8458" width="13.7109375" bestFit="1" customWidth="1"/>
    <col min="8459" max="8459" width="12.42578125" bestFit="1" customWidth="1"/>
    <col min="8460" max="8460" width="13.85546875" bestFit="1" customWidth="1"/>
    <col min="8461" max="8461" width="13" customWidth="1"/>
    <col min="8462" max="8462" width="7" bestFit="1" customWidth="1"/>
    <col min="8463" max="8463" width="9.85546875" bestFit="1" customWidth="1"/>
    <col min="8464" max="8464" width="6.140625" bestFit="1" customWidth="1"/>
    <col min="8465" max="8465" width="5.5703125" bestFit="1" customWidth="1"/>
    <col min="8466" max="8466" width="9" bestFit="1" customWidth="1"/>
    <col min="8467" max="8467" width="14.42578125" customWidth="1"/>
    <col min="8468" max="8468" width="15.28515625" customWidth="1"/>
    <col min="8705" max="8705" width="4" bestFit="1" customWidth="1"/>
    <col min="8706" max="8706" width="11.5703125" bestFit="1" customWidth="1"/>
    <col min="8707" max="8707" width="10.140625" bestFit="1" customWidth="1"/>
    <col min="8708" max="8709" width="12.7109375" bestFit="1" customWidth="1"/>
    <col min="8710" max="8710" width="11" bestFit="1" customWidth="1"/>
    <col min="8711" max="8711" width="10.5703125" bestFit="1" customWidth="1"/>
    <col min="8712" max="8712" width="12.7109375" bestFit="1" customWidth="1"/>
    <col min="8713" max="8713" width="12.140625" bestFit="1" customWidth="1"/>
    <col min="8714" max="8714" width="13.7109375" bestFit="1" customWidth="1"/>
    <col min="8715" max="8715" width="12.42578125" bestFit="1" customWidth="1"/>
    <col min="8716" max="8716" width="13.85546875" bestFit="1" customWidth="1"/>
    <col min="8717" max="8717" width="13" customWidth="1"/>
    <col min="8718" max="8718" width="7" bestFit="1" customWidth="1"/>
    <col min="8719" max="8719" width="9.85546875" bestFit="1" customWidth="1"/>
    <col min="8720" max="8720" width="6.140625" bestFit="1" customWidth="1"/>
    <col min="8721" max="8721" width="5.5703125" bestFit="1" customWidth="1"/>
    <col min="8722" max="8722" width="9" bestFit="1" customWidth="1"/>
    <col min="8723" max="8723" width="14.42578125" customWidth="1"/>
    <col min="8724" max="8724" width="15.28515625" customWidth="1"/>
    <col min="8961" max="8961" width="4" bestFit="1" customWidth="1"/>
    <col min="8962" max="8962" width="11.5703125" bestFit="1" customWidth="1"/>
    <col min="8963" max="8963" width="10.140625" bestFit="1" customWidth="1"/>
    <col min="8964" max="8965" width="12.7109375" bestFit="1" customWidth="1"/>
    <col min="8966" max="8966" width="11" bestFit="1" customWidth="1"/>
    <col min="8967" max="8967" width="10.5703125" bestFit="1" customWidth="1"/>
    <col min="8968" max="8968" width="12.7109375" bestFit="1" customWidth="1"/>
    <col min="8969" max="8969" width="12.140625" bestFit="1" customWidth="1"/>
    <col min="8970" max="8970" width="13.7109375" bestFit="1" customWidth="1"/>
    <col min="8971" max="8971" width="12.42578125" bestFit="1" customWidth="1"/>
    <col min="8972" max="8972" width="13.85546875" bestFit="1" customWidth="1"/>
    <col min="8973" max="8973" width="13" customWidth="1"/>
    <col min="8974" max="8974" width="7" bestFit="1" customWidth="1"/>
    <col min="8975" max="8975" width="9.85546875" bestFit="1" customWidth="1"/>
    <col min="8976" max="8976" width="6.140625" bestFit="1" customWidth="1"/>
    <col min="8977" max="8977" width="5.5703125" bestFit="1" customWidth="1"/>
    <col min="8978" max="8978" width="9" bestFit="1" customWidth="1"/>
    <col min="8979" max="8979" width="14.42578125" customWidth="1"/>
    <col min="8980" max="8980" width="15.28515625" customWidth="1"/>
    <col min="9217" max="9217" width="4" bestFit="1" customWidth="1"/>
    <col min="9218" max="9218" width="11.5703125" bestFit="1" customWidth="1"/>
    <col min="9219" max="9219" width="10.140625" bestFit="1" customWidth="1"/>
    <col min="9220" max="9221" width="12.7109375" bestFit="1" customWidth="1"/>
    <col min="9222" max="9222" width="11" bestFit="1" customWidth="1"/>
    <col min="9223" max="9223" width="10.5703125" bestFit="1" customWidth="1"/>
    <col min="9224" max="9224" width="12.7109375" bestFit="1" customWidth="1"/>
    <col min="9225" max="9225" width="12.140625" bestFit="1" customWidth="1"/>
    <col min="9226" max="9226" width="13.7109375" bestFit="1" customWidth="1"/>
    <col min="9227" max="9227" width="12.42578125" bestFit="1" customWidth="1"/>
    <col min="9228" max="9228" width="13.85546875" bestFit="1" customWidth="1"/>
    <col min="9229" max="9229" width="13" customWidth="1"/>
    <col min="9230" max="9230" width="7" bestFit="1" customWidth="1"/>
    <col min="9231" max="9231" width="9.85546875" bestFit="1" customWidth="1"/>
    <col min="9232" max="9232" width="6.140625" bestFit="1" customWidth="1"/>
    <col min="9233" max="9233" width="5.5703125" bestFit="1" customWidth="1"/>
    <col min="9234" max="9234" width="9" bestFit="1" customWidth="1"/>
    <col min="9235" max="9235" width="14.42578125" customWidth="1"/>
    <col min="9236" max="9236" width="15.28515625" customWidth="1"/>
    <col min="9473" max="9473" width="4" bestFit="1" customWidth="1"/>
    <col min="9474" max="9474" width="11.5703125" bestFit="1" customWidth="1"/>
    <col min="9475" max="9475" width="10.140625" bestFit="1" customWidth="1"/>
    <col min="9476" max="9477" width="12.7109375" bestFit="1" customWidth="1"/>
    <col min="9478" max="9478" width="11" bestFit="1" customWidth="1"/>
    <col min="9479" max="9479" width="10.5703125" bestFit="1" customWidth="1"/>
    <col min="9480" max="9480" width="12.7109375" bestFit="1" customWidth="1"/>
    <col min="9481" max="9481" width="12.140625" bestFit="1" customWidth="1"/>
    <col min="9482" max="9482" width="13.7109375" bestFit="1" customWidth="1"/>
    <col min="9483" max="9483" width="12.42578125" bestFit="1" customWidth="1"/>
    <col min="9484" max="9484" width="13.85546875" bestFit="1" customWidth="1"/>
    <col min="9485" max="9485" width="13" customWidth="1"/>
    <col min="9486" max="9486" width="7" bestFit="1" customWidth="1"/>
    <col min="9487" max="9487" width="9.85546875" bestFit="1" customWidth="1"/>
    <col min="9488" max="9488" width="6.140625" bestFit="1" customWidth="1"/>
    <col min="9489" max="9489" width="5.5703125" bestFit="1" customWidth="1"/>
    <col min="9490" max="9490" width="9" bestFit="1" customWidth="1"/>
    <col min="9491" max="9491" width="14.42578125" customWidth="1"/>
    <col min="9492" max="9492" width="15.28515625" customWidth="1"/>
    <col min="9729" max="9729" width="4" bestFit="1" customWidth="1"/>
    <col min="9730" max="9730" width="11.5703125" bestFit="1" customWidth="1"/>
    <col min="9731" max="9731" width="10.140625" bestFit="1" customWidth="1"/>
    <col min="9732" max="9733" width="12.7109375" bestFit="1" customWidth="1"/>
    <col min="9734" max="9734" width="11" bestFit="1" customWidth="1"/>
    <col min="9735" max="9735" width="10.5703125" bestFit="1" customWidth="1"/>
    <col min="9736" max="9736" width="12.7109375" bestFit="1" customWidth="1"/>
    <col min="9737" max="9737" width="12.140625" bestFit="1" customWidth="1"/>
    <col min="9738" max="9738" width="13.7109375" bestFit="1" customWidth="1"/>
    <col min="9739" max="9739" width="12.42578125" bestFit="1" customWidth="1"/>
    <col min="9740" max="9740" width="13.85546875" bestFit="1" customWidth="1"/>
    <col min="9741" max="9741" width="13" customWidth="1"/>
    <col min="9742" max="9742" width="7" bestFit="1" customWidth="1"/>
    <col min="9743" max="9743" width="9.85546875" bestFit="1" customWidth="1"/>
    <col min="9744" max="9744" width="6.140625" bestFit="1" customWidth="1"/>
    <col min="9745" max="9745" width="5.5703125" bestFit="1" customWidth="1"/>
    <col min="9746" max="9746" width="9" bestFit="1" customWidth="1"/>
    <col min="9747" max="9747" width="14.42578125" customWidth="1"/>
    <col min="9748" max="9748" width="15.28515625" customWidth="1"/>
    <col min="9985" max="9985" width="4" bestFit="1" customWidth="1"/>
    <col min="9986" max="9986" width="11.5703125" bestFit="1" customWidth="1"/>
    <col min="9987" max="9987" width="10.140625" bestFit="1" customWidth="1"/>
    <col min="9988" max="9989" width="12.7109375" bestFit="1" customWidth="1"/>
    <col min="9990" max="9990" width="11" bestFit="1" customWidth="1"/>
    <col min="9991" max="9991" width="10.5703125" bestFit="1" customWidth="1"/>
    <col min="9992" max="9992" width="12.7109375" bestFit="1" customWidth="1"/>
    <col min="9993" max="9993" width="12.140625" bestFit="1" customWidth="1"/>
    <col min="9994" max="9994" width="13.7109375" bestFit="1" customWidth="1"/>
    <col min="9995" max="9995" width="12.42578125" bestFit="1" customWidth="1"/>
    <col min="9996" max="9996" width="13.85546875" bestFit="1" customWidth="1"/>
    <col min="9997" max="9997" width="13" customWidth="1"/>
    <col min="9998" max="9998" width="7" bestFit="1" customWidth="1"/>
    <col min="9999" max="9999" width="9.85546875" bestFit="1" customWidth="1"/>
    <col min="10000" max="10000" width="6.140625" bestFit="1" customWidth="1"/>
    <col min="10001" max="10001" width="5.5703125" bestFit="1" customWidth="1"/>
    <col min="10002" max="10002" width="9" bestFit="1" customWidth="1"/>
    <col min="10003" max="10003" width="14.42578125" customWidth="1"/>
    <col min="10004" max="10004" width="15.28515625" customWidth="1"/>
    <col min="10241" max="10241" width="4" bestFit="1" customWidth="1"/>
    <col min="10242" max="10242" width="11.5703125" bestFit="1" customWidth="1"/>
    <col min="10243" max="10243" width="10.140625" bestFit="1" customWidth="1"/>
    <col min="10244" max="10245" width="12.7109375" bestFit="1" customWidth="1"/>
    <col min="10246" max="10246" width="11" bestFit="1" customWidth="1"/>
    <col min="10247" max="10247" width="10.5703125" bestFit="1" customWidth="1"/>
    <col min="10248" max="10248" width="12.7109375" bestFit="1" customWidth="1"/>
    <col min="10249" max="10249" width="12.140625" bestFit="1" customWidth="1"/>
    <col min="10250" max="10250" width="13.7109375" bestFit="1" customWidth="1"/>
    <col min="10251" max="10251" width="12.42578125" bestFit="1" customWidth="1"/>
    <col min="10252" max="10252" width="13.85546875" bestFit="1" customWidth="1"/>
    <col min="10253" max="10253" width="13" customWidth="1"/>
    <col min="10254" max="10254" width="7" bestFit="1" customWidth="1"/>
    <col min="10255" max="10255" width="9.85546875" bestFit="1" customWidth="1"/>
    <col min="10256" max="10256" width="6.140625" bestFit="1" customWidth="1"/>
    <col min="10257" max="10257" width="5.5703125" bestFit="1" customWidth="1"/>
    <col min="10258" max="10258" width="9" bestFit="1" customWidth="1"/>
    <col min="10259" max="10259" width="14.42578125" customWidth="1"/>
    <col min="10260" max="10260" width="15.28515625" customWidth="1"/>
    <col min="10497" max="10497" width="4" bestFit="1" customWidth="1"/>
    <col min="10498" max="10498" width="11.5703125" bestFit="1" customWidth="1"/>
    <col min="10499" max="10499" width="10.140625" bestFit="1" customWidth="1"/>
    <col min="10500" max="10501" width="12.7109375" bestFit="1" customWidth="1"/>
    <col min="10502" max="10502" width="11" bestFit="1" customWidth="1"/>
    <col min="10503" max="10503" width="10.5703125" bestFit="1" customWidth="1"/>
    <col min="10504" max="10504" width="12.7109375" bestFit="1" customWidth="1"/>
    <col min="10505" max="10505" width="12.140625" bestFit="1" customWidth="1"/>
    <col min="10506" max="10506" width="13.7109375" bestFit="1" customWidth="1"/>
    <col min="10507" max="10507" width="12.42578125" bestFit="1" customWidth="1"/>
    <col min="10508" max="10508" width="13.85546875" bestFit="1" customWidth="1"/>
    <col min="10509" max="10509" width="13" customWidth="1"/>
    <col min="10510" max="10510" width="7" bestFit="1" customWidth="1"/>
    <col min="10511" max="10511" width="9.85546875" bestFit="1" customWidth="1"/>
    <col min="10512" max="10512" width="6.140625" bestFit="1" customWidth="1"/>
    <col min="10513" max="10513" width="5.5703125" bestFit="1" customWidth="1"/>
    <col min="10514" max="10514" width="9" bestFit="1" customWidth="1"/>
    <col min="10515" max="10515" width="14.42578125" customWidth="1"/>
    <col min="10516" max="10516" width="15.28515625" customWidth="1"/>
    <col min="10753" max="10753" width="4" bestFit="1" customWidth="1"/>
    <col min="10754" max="10754" width="11.5703125" bestFit="1" customWidth="1"/>
    <col min="10755" max="10755" width="10.140625" bestFit="1" customWidth="1"/>
    <col min="10756" max="10757" width="12.7109375" bestFit="1" customWidth="1"/>
    <col min="10758" max="10758" width="11" bestFit="1" customWidth="1"/>
    <col min="10759" max="10759" width="10.5703125" bestFit="1" customWidth="1"/>
    <col min="10760" max="10760" width="12.7109375" bestFit="1" customWidth="1"/>
    <col min="10761" max="10761" width="12.140625" bestFit="1" customWidth="1"/>
    <col min="10762" max="10762" width="13.7109375" bestFit="1" customWidth="1"/>
    <col min="10763" max="10763" width="12.42578125" bestFit="1" customWidth="1"/>
    <col min="10764" max="10764" width="13.85546875" bestFit="1" customWidth="1"/>
    <col min="10765" max="10765" width="13" customWidth="1"/>
    <col min="10766" max="10766" width="7" bestFit="1" customWidth="1"/>
    <col min="10767" max="10767" width="9.85546875" bestFit="1" customWidth="1"/>
    <col min="10768" max="10768" width="6.140625" bestFit="1" customWidth="1"/>
    <col min="10769" max="10769" width="5.5703125" bestFit="1" customWidth="1"/>
    <col min="10770" max="10770" width="9" bestFit="1" customWidth="1"/>
    <col min="10771" max="10771" width="14.42578125" customWidth="1"/>
    <col min="10772" max="10772" width="15.28515625" customWidth="1"/>
    <col min="11009" max="11009" width="4" bestFit="1" customWidth="1"/>
    <col min="11010" max="11010" width="11.5703125" bestFit="1" customWidth="1"/>
    <col min="11011" max="11011" width="10.140625" bestFit="1" customWidth="1"/>
    <col min="11012" max="11013" width="12.7109375" bestFit="1" customWidth="1"/>
    <col min="11014" max="11014" width="11" bestFit="1" customWidth="1"/>
    <col min="11015" max="11015" width="10.5703125" bestFit="1" customWidth="1"/>
    <col min="11016" max="11016" width="12.7109375" bestFit="1" customWidth="1"/>
    <col min="11017" max="11017" width="12.140625" bestFit="1" customWidth="1"/>
    <col min="11018" max="11018" width="13.7109375" bestFit="1" customWidth="1"/>
    <col min="11019" max="11019" width="12.42578125" bestFit="1" customWidth="1"/>
    <col min="11020" max="11020" width="13.85546875" bestFit="1" customWidth="1"/>
    <col min="11021" max="11021" width="13" customWidth="1"/>
    <col min="11022" max="11022" width="7" bestFit="1" customWidth="1"/>
    <col min="11023" max="11023" width="9.85546875" bestFit="1" customWidth="1"/>
    <col min="11024" max="11024" width="6.140625" bestFit="1" customWidth="1"/>
    <col min="11025" max="11025" width="5.5703125" bestFit="1" customWidth="1"/>
    <col min="11026" max="11026" width="9" bestFit="1" customWidth="1"/>
    <col min="11027" max="11027" width="14.42578125" customWidth="1"/>
    <col min="11028" max="11028" width="15.28515625" customWidth="1"/>
    <col min="11265" max="11265" width="4" bestFit="1" customWidth="1"/>
    <col min="11266" max="11266" width="11.5703125" bestFit="1" customWidth="1"/>
    <col min="11267" max="11267" width="10.140625" bestFit="1" customWidth="1"/>
    <col min="11268" max="11269" width="12.7109375" bestFit="1" customWidth="1"/>
    <col min="11270" max="11270" width="11" bestFit="1" customWidth="1"/>
    <col min="11271" max="11271" width="10.5703125" bestFit="1" customWidth="1"/>
    <col min="11272" max="11272" width="12.7109375" bestFit="1" customWidth="1"/>
    <col min="11273" max="11273" width="12.140625" bestFit="1" customWidth="1"/>
    <col min="11274" max="11274" width="13.7109375" bestFit="1" customWidth="1"/>
    <col min="11275" max="11275" width="12.42578125" bestFit="1" customWidth="1"/>
    <col min="11276" max="11276" width="13.85546875" bestFit="1" customWidth="1"/>
    <col min="11277" max="11277" width="13" customWidth="1"/>
    <col min="11278" max="11278" width="7" bestFit="1" customWidth="1"/>
    <col min="11279" max="11279" width="9.85546875" bestFit="1" customWidth="1"/>
    <col min="11280" max="11280" width="6.140625" bestFit="1" customWidth="1"/>
    <col min="11281" max="11281" width="5.5703125" bestFit="1" customWidth="1"/>
    <col min="11282" max="11282" width="9" bestFit="1" customWidth="1"/>
    <col min="11283" max="11283" width="14.42578125" customWidth="1"/>
    <col min="11284" max="11284" width="15.28515625" customWidth="1"/>
    <col min="11521" max="11521" width="4" bestFit="1" customWidth="1"/>
    <col min="11522" max="11522" width="11.5703125" bestFit="1" customWidth="1"/>
    <col min="11523" max="11523" width="10.140625" bestFit="1" customWidth="1"/>
    <col min="11524" max="11525" width="12.7109375" bestFit="1" customWidth="1"/>
    <col min="11526" max="11526" width="11" bestFit="1" customWidth="1"/>
    <col min="11527" max="11527" width="10.5703125" bestFit="1" customWidth="1"/>
    <col min="11528" max="11528" width="12.7109375" bestFit="1" customWidth="1"/>
    <col min="11529" max="11529" width="12.140625" bestFit="1" customWidth="1"/>
    <col min="11530" max="11530" width="13.7109375" bestFit="1" customWidth="1"/>
    <col min="11531" max="11531" width="12.42578125" bestFit="1" customWidth="1"/>
    <col min="11532" max="11532" width="13.85546875" bestFit="1" customWidth="1"/>
    <col min="11533" max="11533" width="13" customWidth="1"/>
    <col min="11534" max="11534" width="7" bestFit="1" customWidth="1"/>
    <col min="11535" max="11535" width="9.85546875" bestFit="1" customWidth="1"/>
    <col min="11536" max="11536" width="6.140625" bestFit="1" customWidth="1"/>
    <col min="11537" max="11537" width="5.5703125" bestFit="1" customWidth="1"/>
    <col min="11538" max="11538" width="9" bestFit="1" customWidth="1"/>
    <col min="11539" max="11539" width="14.42578125" customWidth="1"/>
    <col min="11540" max="11540" width="15.28515625" customWidth="1"/>
    <col min="11777" max="11777" width="4" bestFit="1" customWidth="1"/>
    <col min="11778" max="11778" width="11.5703125" bestFit="1" customWidth="1"/>
    <col min="11779" max="11779" width="10.140625" bestFit="1" customWidth="1"/>
    <col min="11780" max="11781" width="12.7109375" bestFit="1" customWidth="1"/>
    <col min="11782" max="11782" width="11" bestFit="1" customWidth="1"/>
    <col min="11783" max="11783" width="10.5703125" bestFit="1" customWidth="1"/>
    <col min="11784" max="11784" width="12.7109375" bestFit="1" customWidth="1"/>
    <col min="11785" max="11785" width="12.140625" bestFit="1" customWidth="1"/>
    <col min="11786" max="11786" width="13.7109375" bestFit="1" customWidth="1"/>
    <col min="11787" max="11787" width="12.42578125" bestFit="1" customWidth="1"/>
    <col min="11788" max="11788" width="13.85546875" bestFit="1" customWidth="1"/>
    <col min="11789" max="11789" width="13" customWidth="1"/>
    <col min="11790" max="11790" width="7" bestFit="1" customWidth="1"/>
    <col min="11791" max="11791" width="9.85546875" bestFit="1" customWidth="1"/>
    <col min="11792" max="11792" width="6.140625" bestFit="1" customWidth="1"/>
    <col min="11793" max="11793" width="5.5703125" bestFit="1" customWidth="1"/>
    <col min="11794" max="11794" width="9" bestFit="1" customWidth="1"/>
    <col min="11795" max="11795" width="14.42578125" customWidth="1"/>
    <col min="11796" max="11796" width="15.28515625" customWidth="1"/>
    <col min="12033" max="12033" width="4" bestFit="1" customWidth="1"/>
    <col min="12034" max="12034" width="11.5703125" bestFit="1" customWidth="1"/>
    <col min="12035" max="12035" width="10.140625" bestFit="1" customWidth="1"/>
    <col min="12036" max="12037" width="12.7109375" bestFit="1" customWidth="1"/>
    <col min="12038" max="12038" width="11" bestFit="1" customWidth="1"/>
    <col min="12039" max="12039" width="10.5703125" bestFit="1" customWidth="1"/>
    <col min="12040" max="12040" width="12.7109375" bestFit="1" customWidth="1"/>
    <col min="12041" max="12041" width="12.140625" bestFit="1" customWidth="1"/>
    <col min="12042" max="12042" width="13.7109375" bestFit="1" customWidth="1"/>
    <col min="12043" max="12043" width="12.42578125" bestFit="1" customWidth="1"/>
    <col min="12044" max="12044" width="13.85546875" bestFit="1" customWidth="1"/>
    <col min="12045" max="12045" width="13" customWidth="1"/>
    <col min="12046" max="12046" width="7" bestFit="1" customWidth="1"/>
    <col min="12047" max="12047" width="9.85546875" bestFit="1" customWidth="1"/>
    <col min="12048" max="12048" width="6.140625" bestFit="1" customWidth="1"/>
    <col min="12049" max="12049" width="5.5703125" bestFit="1" customWidth="1"/>
    <col min="12050" max="12050" width="9" bestFit="1" customWidth="1"/>
    <col min="12051" max="12051" width="14.42578125" customWidth="1"/>
    <col min="12052" max="12052" width="15.28515625" customWidth="1"/>
    <col min="12289" max="12289" width="4" bestFit="1" customWidth="1"/>
    <col min="12290" max="12290" width="11.5703125" bestFit="1" customWidth="1"/>
    <col min="12291" max="12291" width="10.140625" bestFit="1" customWidth="1"/>
    <col min="12292" max="12293" width="12.7109375" bestFit="1" customWidth="1"/>
    <col min="12294" max="12294" width="11" bestFit="1" customWidth="1"/>
    <col min="12295" max="12295" width="10.5703125" bestFit="1" customWidth="1"/>
    <col min="12296" max="12296" width="12.7109375" bestFit="1" customWidth="1"/>
    <col min="12297" max="12297" width="12.140625" bestFit="1" customWidth="1"/>
    <col min="12298" max="12298" width="13.7109375" bestFit="1" customWidth="1"/>
    <col min="12299" max="12299" width="12.42578125" bestFit="1" customWidth="1"/>
    <col min="12300" max="12300" width="13.85546875" bestFit="1" customWidth="1"/>
    <col min="12301" max="12301" width="13" customWidth="1"/>
    <col min="12302" max="12302" width="7" bestFit="1" customWidth="1"/>
    <col min="12303" max="12303" width="9.85546875" bestFit="1" customWidth="1"/>
    <col min="12304" max="12304" width="6.140625" bestFit="1" customWidth="1"/>
    <col min="12305" max="12305" width="5.5703125" bestFit="1" customWidth="1"/>
    <col min="12306" max="12306" width="9" bestFit="1" customWidth="1"/>
    <col min="12307" max="12307" width="14.42578125" customWidth="1"/>
    <col min="12308" max="12308" width="15.28515625" customWidth="1"/>
    <col min="12545" max="12545" width="4" bestFit="1" customWidth="1"/>
    <col min="12546" max="12546" width="11.5703125" bestFit="1" customWidth="1"/>
    <col min="12547" max="12547" width="10.140625" bestFit="1" customWidth="1"/>
    <col min="12548" max="12549" width="12.7109375" bestFit="1" customWidth="1"/>
    <col min="12550" max="12550" width="11" bestFit="1" customWidth="1"/>
    <col min="12551" max="12551" width="10.5703125" bestFit="1" customWidth="1"/>
    <col min="12552" max="12552" width="12.7109375" bestFit="1" customWidth="1"/>
    <col min="12553" max="12553" width="12.140625" bestFit="1" customWidth="1"/>
    <col min="12554" max="12554" width="13.7109375" bestFit="1" customWidth="1"/>
    <col min="12555" max="12555" width="12.42578125" bestFit="1" customWidth="1"/>
    <col min="12556" max="12556" width="13.85546875" bestFit="1" customWidth="1"/>
    <col min="12557" max="12557" width="13" customWidth="1"/>
    <col min="12558" max="12558" width="7" bestFit="1" customWidth="1"/>
    <col min="12559" max="12559" width="9.85546875" bestFit="1" customWidth="1"/>
    <col min="12560" max="12560" width="6.140625" bestFit="1" customWidth="1"/>
    <col min="12561" max="12561" width="5.5703125" bestFit="1" customWidth="1"/>
    <col min="12562" max="12562" width="9" bestFit="1" customWidth="1"/>
    <col min="12563" max="12563" width="14.42578125" customWidth="1"/>
    <col min="12564" max="12564" width="15.28515625" customWidth="1"/>
    <col min="12801" max="12801" width="4" bestFit="1" customWidth="1"/>
    <col min="12802" max="12802" width="11.5703125" bestFit="1" customWidth="1"/>
    <col min="12803" max="12803" width="10.140625" bestFit="1" customWidth="1"/>
    <col min="12804" max="12805" width="12.7109375" bestFit="1" customWidth="1"/>
    <col min="12806" max="12806" width="11" bestFit="1" customWidth="1"/>
    <col min="12807" max="12807" width="10.5703125" bestFit="1" customWidth="1"/>
    <col min="12808" max="12808" width="12.7109375" bestFit="1" customWidth="1"/>
    <col min="12809" max="12809" width="12.140625" bestFit="1" customWidth="1"/>
    <col min="12810" max="12810" width="13.7109375" bestFit="1" customWidth="1"/>
    <col min="12811" max="12811" width="12.42578125" bestFit="1" customWidth="1"/>
    <col min="12812" max="12812" width="13.85546875" bestFit="1" customWidth="1"/>
    <col min="12813" max="12813" width="13" customWidth="1"/>
    <col min="12814" max="12814" width="7" bestFit="1" customWidth="1"/>
    <col min="12815" max="12815" width="9.85546875" bestFit="1" customWidth="1"/>
    <col min="12816" max="12816" width="6.140625" bestFit="1" customWidth="1"/>
    <col min="12817" max="12817" width="5.5703125" bestFit="1" customWidth="1"/>
    <col min="12818" max="12818" width="9" bestFit="1" customWidth="1"/>
    <col min="12819" max="12819" width="14.42578125" customWidth="1"/>
    <col min="12820" max="12820" width="15.28515625" customWidth="1"/>
    <col min="13057" max="13057" width="4" bestFit="1" customWidth="1"/>
    <col min="13058" max="13058" width="11.5703125" bestFit="1" customWidth="1"/>
    <col min="13059" max="13059" width="10.140625" bestFit="1" customWidth="1"/>
    <col min="13060" max="13061" width="12.7109375" bestFit="1" customWidth="1"/>
    <col min="13062" max="13062" width="11" bestFit="1" customWidth="1"/>
    <col min="13063" max="13063" width="10.5703125" bestFit="1" customWidth="1"/>
    <col min="13064" max="13064" width="12.7109375" bestFit="1" customWidth="1"/>
    <col min="13065" max="13065" width="12.140625" bestFit="1" customWidth="1"/>
    <col min="13066" max="13066" width="13.7109375" bestFit="1" customWidth="1"/>
    <col min="13067" max="13067" width="12.42578125" bestFit="1" customWidth="1"/>
    <col min="13068" max="13068" width="13.85546875" bestFit="1" customWidth="1"/>
    <col min="13069" max="13069" width="13" customWidth="1"/>
    <col min="13070" max="13070" width="7" bestFit="1" customWidth="1"/>
    <col min="13071" max="13071" width="9.85546875" bestFit="1" customWidth="1"/>
    <col min="13072" max="13072" width="6.140625" bestFit="1" customWidth="1"/>
    <col min="13073" max="13073" width="5.5703125" bestFit="1" customWidth="1"/>
    <col min="13074" max="13074" width="9" bestFit="1" customWidth="1"/>
    <col min="13075" max="13075" width="14.42578125" customWidth="1"/>
    <col min="13076" max="13076" width="15.28515625" customWidth="1"/>
    <col min="13313" max="13313" width="4" bestFit="1" customWidth="1"/>
    <col min="13314" max="13314" width="11.5703125" bestFit="1" customWidth="1"/>
    <col min="13315" max="13315" width="10.140625" bestFit="1" customWidth="1"/>
    <col min="13316" max="13317" width="12.7109375" bestFit="1" customWidth="1"/>
    <col min="13318" max="13318" width="11" bestFit="1" customWidth="1"/>
    <col min="13319" max="13319" width="10.5703125" bestFit="1" customWidth="1"/>
    <col min="13320" max="13320" width="12.7109375" bestFit="1" customWidth="1"/>
    <col min="13321" max="13321" width="12.140625" bestFit="1" customWidth="1"/>
    <col min="13322" max="13322" width="13.7109375" bestFit="1" customWidth="1"/>
    <col min="13323" max="13323" width="12.42578125" bestFit="1" customWidth="1"/>
    <col min="13324" max="13324" width="13.85546875" bestFit="1" customWidth="1"/>
    <col min="13325" max="13325" width="13" customWidth="1"/>
    <col min="13326" max="13326" width="7" bestFit="1" customWidth="1"/>
    <col min="13327" max="13327" width="9.85546875" bestFit="1" customWidth="1"/>
    <col min="13328" max="13328" width="6.140625" bestFit="1" customWidth="1"/>
    <col min="13329" max="13329" width="5.5703125" bestFit="1" customWidth="1"/>
    <col min="13330" max="13330" width="9" bestFit="1" customWidth="1"/>
    <col min="13331" max="13331" width="14.42578125" customWidth="1"/>
    <col min="13332" max="13332" width="15.28515625" customWidth="1"/>
    <col min="13569" max="13569" width="4" bestFit="1" customWidth="1"/>
    <col min="13570" max="13570" width="11.5703125" bestFit="1" customWidth="1"/>
    <col min="13571" max="13571" width="10.140625" bestFit="1" customWidth="1"/>
    <col min="13572" max="13573" width="12.7109375" bestFit="1" customWidth="1"/>
    <col min="13574" max="13574" width="11" bestFit="1" customWidth="1"/>
    <col min="13575" max="13575" width="10.5703125" bestFit="1" customWidth="1"/>
    <col min="13576" max="13576" width="12.7109375" bestFit="1" customWidth="1"/>
    <col min="13577" max="13577" width="12.140625" bestFit="1" customWidth="1"/>
    <col min="13578" max="13578" width="13.7109375" bestFit="1" customWidth="1"/>
    <col min="13579" max="13579" width="12.42578125" bestFit="1" customWidth="1"/>
    <col min="13580" max="13580" width="13.85546875" bestFit="1" customWidth="1"/>
    <col min="13581" max="13581" width="13" customWidth="1"/>
    <col min="13582" max="13582" width="7" bestFit="1" customWidth="1"/>
    <col min="13583" max="13583" width="9.85546875" bestFit="1" customWidth="1"/>
    <col min="13584" max="13584" width="6.140625" bestFit="1" customWidth="1"/>
    <col min="13585" max="13585" width="5.5703125" bestFit="1" customWidth="1"/>
    <col min="13586" max="13586" width="9" bestFit="1" customWidth="1"/>
    <col min="13587" max="13587" width="14.42578125" customWidth="1"/>
    <col min="13588" max="13588" width="15.28515625" customWidth="1"/>
    <col min="13825" max="13825" width="4" bestFit="1" customWidth="1"/>
    <col min="13826" max="13826" width="11.5703125" bestFit="1" customWidth="1"/>
    <col min="13827" max="13827" width="10.140625" bestFit="1" customWidth="1"/>
    <col min="13828" max="13829" width="12.7109375" bestFit="1" customWidth="1"/>
    <col min="13830" max="13830" width="11" bestFit="1" customWidth="1"/>
    <col min="13831" max="13831" width="10.5703125" bestFit="1" customWidth="1"/>
    <col min="13832" max="13832" width="12.7109375" bestFit="1" customWidth="1"/>
    <col min="13833" max="13833" width="12.140625" bestFit="1" customWidth="1"/>
    <col min="13834" max="13834" width="13.7109375" bestFit="1" customWidth="1"/>
    <col min="13835" max="13835" width="12.42578125" bestFit="1" customWidth="1"/>
    <col min="13836" max="13836" width="13.85546875" bestFit="1" customWidth="1"/>
    <col min="13837" max="13837" width="13" customWidth="1"/>
    <col min="13838" max="13838" width="7" bestFit="1" customWidth="1"/>
    <col min="13839" max="13839" width="9.85546875" bestFit="1" customWidth="1"/>
    <col min="13840" max="13840" width="6.140625" bestFit="1" customWidth="1"/>
    <col min="13841" max="13841" width="5.5703125" bestFit="1" customWidth="1"/>
    <col min="13842" max="13842" width="9" bestFit="1" customWidth="1"/>
    <col min="13843" max="13843" width="14.42578125" customWidth="1"/>
    <col min="13844" max="13844" width="15.28515625" customWidth="1"/>
    <col min="14081" max="14081" width="4" bestFit="1" customWidth="1"/>
    <col min="14082" max="14082" width="11.5703125" bestFit="1" customWidth="1"/>
    <col min="14083" max="14083" width="10.140625" bestFit="1" customWidth="1"/>
    <col min="14084" max="14085" width="12.7109375" bestFit="1" customWidth="1"/>
    <col min="14086" max="14086" width="11" bestFit="1" customWidth="1"/>
    <col min="14087" max="14087" width="10.5703125" bestFit="1" customWidth="1"/>
    <col min="14088" max="14088" width="12.7109375" bestFit="1" customWidth="1"/>
    <col min="14089" max="14089" width="12.140625" bestFit="1" customWidth="1"/>
    <col min="14090" max="14090" width="13.7109375" bestFit="1" customWidth="1"/>
    <col min="14091" max="14091" width="12.42578125" bestFit="1" customWidth="1"/>
    <col min="14092" max="14092" width="13.85546875" bestFit="1" customWidth="1"/>
    <col min="14093" max="14093" width="13" customWidth="1"/>
    <col min="14094" max="14094" width="7" bestFit="1" customWidth="1"/>
    <col min="14095" max="14095" width="9.85546875" bestFit="1" customWidth="1"/>
    <col min="14096" max="14096" width="6.140625" bestFit="1" customWidth="1"/>
    <col min="14097" max="14097" width="5.5703125" bestFit="1" customWidth="1"/>
    <col min="14098" max="14098" width="9" bestFit="1" customWidth="1"/>
    <col min="14099" max="14099" width="14.42578125" customWidth="1"/>
    <col min="14100" max="14100" width="15.28515625" customWidth="1"/>
    <col min="14337" max="14337" width="4" bestFit="1" customWidth="1"/>
    <col min="14338" max="14338" width="11.5703125" bestFit="1" customWidth="1"/>
    <col min="14339" max="14339" width="10.140625" bestFit="1" customWidth="1"/>
    <col min="14340" max="14341" width="12.7109375" bestFit="1" customWidth="1"/>
    <col min="14342" max="14342" width="11" bestFit="1" customWidth="1"/>
    <col min="14343" max="14343" width="10.5703125" bestFit="1" customWidth="1"/>
    <col min="14344" max="14344" width="12.7109375" bestFit="1" customWidth="1"/>
    <col min="14345" max="14345" width="12.140625" bestFit="1" customWidth="1"/>
    <col min="14346" max="14346" width="13.7109375" bestFit="1" customWidth="1"/>
    <col min="14347" max="14347" width="12.42578125" bestFit="1" customWidth="1"/>
    <col min="14348" max="14348" width="13.85546875" bestFit="1" customWidth="1"/>
    <col min="14349" max="14349" width="13" customWidth="1"/>
    <col min="14350" max="14350" width="7" bestFit="1" customWidth="1"/>
    <col min="14351" max="14351" width="9.85546875" bestFit="1" customWidth="1"/>
    <col min="14352" max="14352" width="6.140625" bestFit="1" customWidth="1"/>
    <col min="14353" max="14353" width="5.5703125" bestFit="1" customWidth="1"/>
    <col min="14354" max="14354" width="9" bestFit="1" customWidth="1"/>
    <col min="14355" max="14355" width="14.42578125" customWidth="1"/>
    <col min="14356" max="14356" width="15.28515625" customWidth="1"/>
    <col min="14593" max="14593" width="4" bestFit="1" customWidth="1"/>
    <col min="14594" max="14594" width="11.5703125" bestFit="1" customWidth="1"/>
    <col min="14595" max="14595" width="10.140625" bestFit="1" customWidth="1"/>
    <col min="14596" max="14597" width="12.7109375" bestFit="1" customWidth="1"/>
    <col min="14598" max="14598" width="11" bestFit="1" customWidth="1"/>
    <col min="14599" max="14599" width="10.5703125" bestFit="1" customWidth="1"/>
    <col min="14600" max="14600" width="12.7109375" bestFit="1" customWidth="1"/>
    <col min="14601" max="14601" width="12.140625" bestFit="1" customWidth="1"/>
    <col min="14602" max="14602" width="13.7109375" bestFit="1" customWidth="1"/>
    <col min="14603" max="14603" width="12.42578125" bestFit="1" customWidth="1"/>
    <col min="14604" max="14604" width="13.85546875" bestFit="1" customWidth="1"/>
    <col min="14605" max="14605" width="13" customWidth="1"/>
    <col min="14606" max="14606" width="7" bestFit="1" customWidth="1"/>
    <col min="14607" max="14607" width="9.85546875" bestFit="1" customWidth="1"/>
    <col min="14608" max="14608" width="6.140625" bestFit="1" customWidth="1"/>
    <col min="14609" max="14609" width="5.5703125" bestFit="1" customWidth="1"/>
    <col min="14610" max="14610" width="9" bestFit="1" customWidth="1"/>
    <col min="14611" max="14611" width="14.42578125" customWidth="1"/>
    <col min="14612" max="14612" width="15.28515625" customWidth="1"/>
    <col min="14849" max="14849" width="4" bestFit="1" customWidth="1"/>
    <col min="14850" max="14850" width="11.5703125" bestFit="1" customWidth="1"/>
    <col min="14851" max="14851" width="10.140625" bestFit="1" customWidth="1"/>
    <col min="14852" max="14853" width="12.7109375" bestFit="1" customWidth="1"/>
    <col min="14854" max="14854" width="11" bestFit="1" customWidth="1"/>
    <col min="14855" max="14855" width="10.5703125" bestFit="1" customWidth="1"/>
    <col min="14856" max="14856" width="12.7109375" bestFit="1" customWidth="1"/>
    <col min="14857" max="14857" width="12.140625" bestFit="1" customWidth="1"/>
    <col min="14858" max="14858" width="13.7109375" bestFit="1" customWidth="1"/>
    <col min="14859" max="14859" width="12.42578125" bestFit="1" customWidth="1"/>
    <col min="14860" max="14860" width="13.85546875" bestFit="1" customWidth="1"/>
    <col min="14861" max="14861" width="13" customWidth="1"/>
    <col min="14862" max="14862" width="7" bestFit="1" customWidth="1"/>
    <col min="14863" max="14863" width="9.85546875" bestFit="1" customWidth="1"/>
    <col min="14864" max="14864" width="6.140625" bestFit="1" customWidth="1"/>
    <col min="14865" max="14865" width="5.5703125" bestFit="1" customWidth="1"/>
    <col min="14866" max="14866" width="9" bestFit="1" customWidth="1"/>
    <col min="14867" max="14867" width="14.42578125" customWidth="1"/>
    <col min="14868" max="14868" width="15.28515625" customWidth="1"/>
    <col min="15105" max="15105" width="4" bestFit="1" customWidth="1"/>
    <col min="15106" max="15106" width="11.5703125" bestFit="1" customWidth="1"/>
    <col min="15107" max="15107" width="10.140625" bestFit="1" customWidth="1"/>
    <col min="15108" max="15109" width="12.7109375" bestFit="1" customWidth="1"/>
    <col min="15110" max="15110" width="11" bestFit="1" customWidth="1"/>
    <col min="15111" max="15111" width="10.5703125" bestFit="1" customWidth="1"/>
    <col min="15112" max="15112" width="12.7109375" bestFit="1" customWidth="1"/>
    <col min="15113" max="15113" width="12.140625" bestFit="1" customWidth="1"/>
    <col min="15114" max="15114" width="13.7109375" bestFit="1" customWidth="1"/>
    <col min="15115" max="15115" width="12.42578125" bestFit="1" customWidth="1"/>
    <col min="15116" max="15116" width="13.85546875" bestFit="1" customWidth="1"/>
    <col min="15117" max="15117" width="13" customWidth="1"/>
    <col min="15118" max="15118" width="7" bestFit="1" customWidth="1"/>
    <col min="15119" max="15119" width="9.85546875" bestFit="1" customWidth="1"/>
    <col min="15120" max="15120" width="6.140625" bestFit="1" customWidth="1"/>
    <col min="15121" max="15121" width="5.5703125" bestFit="1" customWidth="1"/>
    <col min="15122" max="15122" width="9" bestFit="1" customWidth="1"/>
    <col min="15123" max="15123" width="14.42578125" customWidth="1"/>
    <col min="15124" max="15124" width="15.28515625" customWidth="1"/>
    <col min="15361" max="15361" width="4" bestFit="1" customWidth="1"/>
    <col min="15362" max="15362" width="11.5703125" bestFit="1" customWidth="1"/>
    <col min="15363" max="15363" width="10.140625" bestFit="1" customWidth="1"/>
    <col min="15364" max="15365" width="12.7109375" bestFit="1" customWidth="1"/>
    <col min="15366" max="15366" width="11" bestFit="1" customWidth="1"/>
    <col min="15367" max="15367" width="10.5703125" bestFit="1" customWidth="1"/>
    <col min="15368" max="15368" width="12.7109375" bestFit="1" customWidth="1"/>
    <col min="15369" max="15369" width="12.140625" bestFit="1" customWidth="1"/>
    <col min="15370" max="15370" width="13.7109375" bestFit="1" customWidth="1"/>
    <col min="15371" max="15371" width="12.42578125" bestFit="1" customWidth="1"/>
    <col min="15372" max="15372" width="13.85546875" bestFit="1" customWidth="1"/>
    <col min="15373" max="15373" width="13" customWidth="1"/>
    <col min="15374" max="15374" width="7" bestFit="1" customWidth="1"/>
    <col min="15375" max="15375" width="9.85546875" bestFit="1" customWidth="1"/>
    <col min="15376" max="15376" width="6.140625" bestFit="1" customWidth="1"/>
    <col min="15377" max="15377" width="5.5703125" bestFit="1" customWidth="1"/>
    <col min="15378" max="15378" width="9" bestFit="1" customWidth="1"/>
    <col min="15379" max="15379" width="14.42578125" customWidth="1"/>
    <col min="15380" max="15380" width="15.28515625" customWidth="1"/>
    <col min="15617" max="15617" width="4" bestFit="1" customWidth="1"/>
    <col min="15618" max="15618" width="11.5703125" bestFit="1" customWidth="1"/>
    <col min="15619" max="15619" width="10.140625" bestFit="1" customWidth="1"/>
    <col min="15620" max="15621" width="12.7109375" bestFit="1" customWidth="1"/>
    <col min="15622" max="15622" width="11" bestFit="1" customWidth="1"/>
    <col min="15623" max="15623" width="10.5703125" bestFit="1" customWidth="1"/>
    <col min="15624" max="15624" width="12.7109375" bestFit="1" customWidth="1"/>
    <col min="15625" max="15625" width="12.140625" bestFit="1" customWidth="1"/>
    <col min="15626" max="15626" width="13.7109375" bestFit="1" customWidth="1"/>
    <col min="15627" max="15627" width="12.42578125" bestFit="1" customWidth="1"/>
    <col min="15628" max="15628" width="13.85546875" bestFit="1" customWidth="1"/>
    <col min="15629" max="15629" width="13" customWidth="1"/>
    <col min="15630" max="15630" width="7" bestFit="1" customWidth="1"/>
    <col min="15631" max="15631" width="9.85546875" bestFit="1" customWidth="1"/>
    <col min="15632" max="15632" width="6.140625" bestFit="1" customWidth="1"/>
    <col min="15633" max="15633" width="5.5703125" bestFit="1" customWidth="1"/>
    <col min="15634" max="15634" width="9" bestFit="1" customWidth="1"/>
    <col min="15635" max="15635" width="14.42578125" customWidth="1"/>
    <col min="15636" max="15636" width="15.28515625" customWidth="1"/>
    <col min="15873" max="15873" width="4" bestFit="1" customWidth="1"/>
    <col min="15874" max="15874" width="11.5703125" bestFit="1" customWidth="1"/>
    <col min="15875" max="15875" width="10.140625" bestFit="1" customWidth="1"/>
    <col min="15876" max="15877" width="12.7109375" bestFit="1" customWidth="1"/>
    <col min="15878" max="15878" width="11" bestFit="1" customWidth="1"/>
    <col min="15879" max="15879" width="10.5703125" bestFit="1" customWidth="1"/>
    <col min="15880" max="15880" width="12.7109375" bestFit="1" customWidth="1"/>
    <col min="15881" max="15881" width="12.140625" bestFit="1" customWidth="1"/>
    <col min="15882" max="15882" width="13.7109375" bestFit="1" customWidth="1"/>
    <col min="15883" max="15883" width="12.42578125" bestFit="1" customWidth="1"/>
    <col min="15884" max="15884" width="13.85546875" bestFit="1" customWidth="1"/>
    <col min="15885" max="15885" width="13" customWidth="1"/>
    <col min="15886" max="15886" width="7" bestFit="1" customWidth="1"/>
    <col min="15887" max="15887" width="9.85546875" bestFit="1" customWidth="1"/>
    <col min="15888" max="15888" width="6.140625" bestFit="1" customWidth="1"/>
    <col min="15889" max="15889" width="5.5703125" bestFit="1" customWidth="1"/>
    <col min="15890" max="15890" width="9" bestFit="1" customWidth="1"/>
    <col min="15891" max="15891" width="14.42578125" customWidth="1"/>
    <col min="15892" max="15892" width="15.28515625" customWidth="1"/>
    <col min="16129" max="16129" width="4" bestFit="1" customWidth="1"/>
    <col min="16130" max="16130" width="11.5703125" bestFit="1" customWidth="1"/>
    <col min="16131" max="16131" width="10.140625" bestFit="1" customWidth="1"/>
    <col min="16132" max="16133" width="12.7109375" bestFit="1" customWidth="1"/>
    <col min="16134" max="16134" width="11" bestFit="1" customWidth="1"/>
    <col min="16135" max="16135" width="10.5703125" bestFit="1" customWidth="1"/>
    <col min="16136" max="16136" width="12.7109375" bestFit="1" customWidth="1"/>
    <col min="16137" max="16137" width="12.140625" bestFit="1" customWidth="1"/>
    <col min="16138" max="16138" width="13.7109375" bestFit="1" customWidth="1"/>
    <col min="16139" max="16139" width="12.42578125" bestFit="1" customWidth="1"/>
    <col min="16140" max="16140" width="13.85546875" bestFit="1" customWidth="1"/>
    <col min="16141" max="16141" width="13" customWidth="1"/>
    <col min="16142" max="16142" width="7" bestFit="1" customWidth="1"/>
    <col min="16143" max="16143" width="9.85546875" bestFit="1" customWidth="1"/>
    <col min="16144" max="16144" width="6.140625" bestFit="1" customWidth="1"/>
    <col min="16145" max="16145" width="5.5703125" bestFit="1" customWidth="1"/>
    <col min="16146" max="16146" width="9" bestFit="1" customWidth="1"/>
    <col min="16147" max="16147" width="14.42578125" customWidth="1"/>
    <col min="16148" max="16148" width="15.28515625" customWidth="1"/>
  </cols>
  <sheetData>
    <row r="1" spans="1:21" x14ac:dyDescent="0.25">
      <c r="A1" s="17" t="s">
        <v>44</v>
      </c>
      <c r="B1" s="17" t="s">
        <v>45</v>
      </c>
      <c r="C1" s="17" t="s">
        <v>46</v>
      </c>
      <c r="D1" s="17" t="s">
        <v>47</v>
      </c>
      <c r="E1" s="17" t="s">
        <v>48</v>
      </c>
      <c r="F1" s="17" t="s">
        <v>49</v>
      </c>
      <c r="G1" s="17" t="s">
        <v>50</v>
      </c>
      <c r="H1" s="17" t="s">
        <v>51</v>
      </c>
      <c r="I1" s="17" t="s">
        <v>52</v>
      </c>
      <c r="J1" s="17" t="s">
        <v>53</v>
      </c>
      <c r="K1" s="17" t="s">
        <v>54</v>
      </c>
      <c r="L1" s="17" t="s">
        <v>55</v>
      </c>
      <c r="M1" s="18" t="s">
        <v>56</v>
      </c>
      <c r="N1" s="18" t="s">
        <v>57</v>
      </c>
      <c r="O1" s="18" t="s">
        <v>58</v>
      </c>
      <c r="P1" s="18" t="s">
        <v>59</v>
      </c>
      <c r="Q1" s="18" t="s">
        <v>60</v>
      </c>
      <c r="R1" s="18" t="s">
        <v>61</v>
      </c>
      <c r="S1" s="18" t="s">
        <v>62</v>
      </c>
      <c r="T1" s="18" t="s">
        <v>63</v>
      </c>
      <c r="U1" s="18"/>
    </row>
    <row r="2" spans="1:21" ht="15.75" x14ac:dyDescent="0.3">
      <c r="A2" s="19">
        <v>1</v>
      </c>
      <c r="B2" s="17">
        <v>7.13</v>
      </c>
      <c r="C2" s="17">
        <v>55.7</v>
      </c>
      <c r="D2" s="17">
        <v>4.0999999999999996</v>
      </c>
      <c r="E2" s="17">
        <v>9</v>
      </c>
      <c r="F2" s="17">
        <v>39.6</v>
      </c>
      <c r="G2" s="17">
        <v>279</v>
      </c>
      <c r="H2" s="17">
        <v>2</v>
      </c>
      <c r="I2" s="17">
        <v>4</v>
      </c>
      <c r="J2" s="17">
        <v>207</v>
      </c>
      <c r="K2" s="17">
        <v>241</v>
      </c>
      <c r="L2" s="17">
        <v>60</v>
      </c>
      <c r="M2" s="18">
        <v>21</v>
      </c>
      <c r="N2" s="18">
        <v>0</v>
      </c>
      <c r="O2" s="18">
        <v>0</v>
      </c>
      <c r="P2" s="18">
        <v>0</v>
      </c>
      <c r="Q2" s="18">
        <v>1</v>
      </c>
      <c r="R2" s="18">
        <v>0</v>
      </c>
      <c r="S2" s="20" t="s">
        <v>60</v>
      </c>
      <c r="T2" s="18" t="s">
        <v>64</v>
      </c>
    </row>
    <row r="3" spans="1:21" x14ac:dyDescent="0.25">
      <c r="A3" s="17">
        <v>2</v>
      </c>
      <c r="B3" s="17">
        <v>8.82</v>
      </c>
      <c r="C3" s="17">
        <v>58.2</v>
      </c>
      <c r="D3" s="17">
        <v>1.6</v>
      </c>
      <c r="E3" s="17">
        <v>3.8</v>
      </c>
      <c r="F3" s="17">
        <v>51.7</v>
      </c>
      <c r="G3" s="17">
        <v>80</v>
      </c>
      <c r="H3" s="17">
        <v>2</v>
      </c>
      <c r="I3" s="17">
        <v>2</v>
      </c>
      <c r="J3" s="17">
        <v>51</v>
      </c>
      <c r="K3" s="17">
        <v>52</v>
      </c>
      <c r="L3" s="17">
        <v>40</v>
      </c>
      <c r="M3" s="18">
        <v>14</v>
      </c>
      <c r="N3" s="18">
        <v>0</v>
      </c>
      <c r="O3" s="18">
        <v>1</v>
      </c>
      <c r="P3" s="18">
        <v>0</v>
      </c>
      <c r="Q3" s="18">
        <v>0</v>
      </c>
      <c r="R3" s="18">
        <v>0</v>
      </c>
      <c r="S3" s="20" t="s">
        <v>65</v>
      </c>
      <c r="T3" s="18" t="s">
        <v>64</v>
      </c>
    </row>
    <row r="4" spans="1:21" x14ac:dyDescent="0.25">
      <c r="A4" s="17">
        <v>3</v>
      </c>
      <c r="B4" s="17">
        <v>8.34</v>
      </c>
      <c r="C4" s="17">
        <v>56.9</v>
      </c>
      <c r="D4" s="17">
        <v>2.7</v>
      </c>
      <c r="E4" s="17">
        <v>8.1</v>
      </c>
      <c r="F4" s="17">
        <v>74</v>
      </c>
      <c r="G4" s="17">
        <v>107</v>
      </c>
      <c r="H4" s="17">
        <v>2</v>
      </c>
      <c r="I4" s="17">
        <v>3</v>
      </c>
      <c r="J4" s="17">
        <v>82</v>
      </c>
      <c r="K4" s="17">
        <v>54</v>
      </c>
      <c r="L4" s="17">
        <v>20</v>
      </c>
      <c r="M4" s="18">
        <v>7</v>
      </c>
      <c r="N4" s="18">
        <v>0</v>
      </c>
      <c r="O4" s="18">
        <v>0</v>
      </c>
      <c r="P4" s="18">
        <v>1</v>
      </c>
      <c r="Q4" s="18">
        <v>0</v>
      </c>
      <c r="R4" s="18">
        <v>0</v>
      </c>
      <c r="S4" s="20" t="s">
        <v>59</v>
      </c>
      <c r="T4" s="18" t="s">
        <v>64</v>
      </c>
    </row>
    <row r="5" spans="1:21" x14ac:dyDescent="0.25">
      <c r="A5" s="17">
        <v>4</v>
      </c>
      <c r="B5" s="17">
        <v>8.9499999999999993</v>
      </c>
      <c r="C5" s="17">
        <v>53.7</v>
      </c>
      <c r="D5" s="17">
        <v>5.6</v>
      </c>
      <c r="E5" s="17">
        <v>18.899999999999999</v>
      </c>
      <c r="F5" s="17">
        <v>122.8</v>
      </c>
      <c r="G5" s="17">
        <v>147</v>
      </c>
      <c r="H5" s="17">
        <v>2</v>
      </c>
      <c r="I5" s="17">
        <v>4</v>
      </c>
      <c r="J5" s="17">
        <v>53</v>
      </c>
      <c r="K5" s="17">
        <v>148</v>
      </c>
      <c r="L5" s="17">
        <v>40</v>
      </c>
      <c r="M5" s="18">
        <v>14</v>
      </c>
      <c r="N5" s="18">
        <v>0</v>
      </c>
      <c r="O5" s="18">
        <v>0</v>
      </c>
      <c r="P5" s="18">
        <v>0</v>
      </c>
      <c r="Q5" s="18">
        <v>1</v>
      </c>
      <c r="R5" s="18">
        <v>0</v>
      </c>
      <c r="S5" s="20" t="s">
        <v>60</v>
      </c>
      <c r="T5" s="18" t="s">
        <v>64</v>
      </c>
    </row>
    <row r="6" spans="1:21" x14ac:dyDescent="0.25">
      <c r="A6" s="17">
        <v>5</v>
      </c>
      <c r="B6" s="17">
        <v>11.2</v>
      </c>
      <c r="C6" s="17">
        <v>56.5</v>
      </c>
      <c r="D6" s="17">
        <v>5.7</v>
      </c>
      <c r="E6" s="17">
        <v>34.5</v>
      </c>
      <c r="F6" s="17">
        <v>88.9</v>
      </c>
      <c r="G6" s="17">
        <v>180</v>
      </c>
      <c r="H6" s="17">
        <v>2</v>
      </c>
      <c r="I6" s="17">
        <v>1</v>
      </c>
      <c r="J6" s="17">
        <v>134</v>
      </c>
      <c r="K6" s="17">
        <v>151</v>
      </c>
      <c r="L6" s="17">
        <v>40</v>
      </c>
      <c r="M6" s="18">
        <v>14</v>
      </c>
      <c r="N6" s="18">
        <v>1</v>
      </c>
      <c r="O6" s="18">
        <v>0</v>
      </c>
      <c r="P6" s="18">
        <v>0</v>
      </c>
      <c r="Q6" s="18">
        <v>0</v>
      </c>
      <c r="R6" s="18">
        <v>0</v>
      </c>
      <c r="S6" s="20" t="s">
        <v>66</v>
      </c>
      <c r="T6" s="18" t="s">
        <v>64</v>
      </c>
    </row>
    <row r="7" spans="1:21" x14ac:dyDescent="0.25">
      <c r="A7" s="17">
        <v>6</v>
      </c>
      <c r="B7" s="17">
        <v>9.76</v>
      </c>
      <c r="C7" s="17">
        <v>50.9</v>
      </c>
      <c r="D7" s="17">
        <v>5.0999999999999996</v>
      </c>
      <c r="E7" s="17">
        <v>21.9</v>
      </c>
      <c r="F7" s="17">
        <v>97</v>
      </c>
      <c r="G7" s="17">
        <v>150</v>
      </c>
      <c r="H7" s="17">
        <v>2</v>
      </c>
      <c r="I7" s="17">
        <v>2</v>
      </c>
      <c r="J7" s="17">
        <v>147</v>
      </c>
      <c r="K7" s="17">
        <v>106</v>
      </c>
      <c r="L7" s="17">
        <v>40</v>
      </c>
      <c r="M7" s="18">
        <v>14</v>
      </c>
      <c r="N7" s="18">
        <v>0</v>
      </c>
      <c r="O7" s="18">
        <v>1</v>
      </c>
      <c r="P7" s="18">
        <v>0</v>
      </c>
      <c r="Q7" s="18">
        <v>0</v>
      </c>
      <c r="R7" s="18">
        <v>0</v>
      </c>
      <c r="S7" s="20" t="s">
        <v>65</v>
      </c>
      <c r="T7" s="18" t="s">
        <v>64</v>
      </c>
    </row>
    <row r="8" spans="1:21" x14ac:dyDescent="0.25">
      <c r="A8" s="17">
        <v>7</v>
      </c>
      <c r="B8" s="17">
        <v>9.68</v>
      </c>
      <c r="C8" s="17">
        <v>57.8</v>
      </c>
      <c r="D8" s="17">
        <v>4.5999999999999996</v>
      </c>
      <c r="E8" s="17">
        <v>16.7</v>
      </c>
      <c r="F8" s="17">
        <v>79</v>
      </c>
      <c r="G8" s="17">
        <v>186</v>
      </c>
      <c r="H8" s="17">
        <v>2</v>
      </c>
      <c r="I8" s="17">
        <v>3</v>
      </c>
      <c r="J8" s="17">
        <v>151</v>
      </c>
      <c r="K8" s="17">
        <v>129</v>
      </c>
      <c r="L8" s="17">
        <v>40</v>
      </c>
      <c r="M8" s="18">
        <v>14</v>
      </c>
      <c r="N8" s="18">
        <v>0</v>
      </c>
      <c r="O8" s="18">
        <v>0</v>
      </c>
      <c r="P8" s="18">
        <v>1</v>
      </c>
      <c r="Q8" s="18">
        <v>0</v>
      </c>
      <c r="R8" s="18">
        <v>0</v>
      </c>
      <c r="S8" s="20" t="s">
        <v>59</v>
      </c>
      <c r="T8" s="18" t="s">
        <v>64</v>
      </c>
    </row>
    <row r="9" spans="1:21" x14ac:dyDescent="0.25">
      <c r="A9" s="17">
        <v>8</v>
      </c>
      <c r="B9" s="17">
        <v>11.18</v>
      </c>
      <c r="C9" s="17">
        <v>45.7</v>
      </c>
      <c r="D9" s="17">
        <v>5.4</v>
      </c>
      <c r="E9" s="17">
        <v>60.5</v>
      </c>
      <c r="F9" s="17">
        <v>85.8</v>
      </c>
      <c r="G9" s="17">
        <v>640</v>
      </c>
      <c r="H9" s="17">
        <v>1</v>
      </c>
      <c r="I9" s="17">
        <v>2</v>
      </c>
      <c r="J9" s="17">
        <v>399</v>
      </c>
      <c r="K9" s="17">
        <v>360</v>
      </c>
      <c r="L9" s="17">
        <v>60</v>
      </c>
      <c r="M9" s="18">
        <v>21</v>
      </c>
      <c r="N9" s="18">
        <v>0</v>
      </c>
      <c r="O9" s="18">
        <v>1</v>
      </c>
      <c r="P9" s="18">
        <v>0</v>
      </c>
      <c r="Q9" s="18">
        <v>0</v>
      </c>
      <c r="R9" s="18">
        <v>1</v>
      </c>
      <c r="S9" s="20" t="s">
        <v>65</v>
      </c>
      <c r="T9" s="18" t="s">
        <v>67</v>
      </c>
    </row>
    <row r="10" spans="1:21" x14ac:dyDescent="0.25">
      <c r="A10" s="17">
        <v>9</v>
      </c>
      <c r="B10" s="17">
        <v>8.67</v>
      </c>
      <c r="C10" s="17">
        <v>48.2</v>
      </c>
      <c r="D10" s="17">
        <v>4.3</v>
      </c>
      <c r="E10" s="17">
        <v>24.4</v>
      </c>
      <c r="F10" s="17">
        <v>90.8</v>
      </c>
      <c r="G10" s="17">
        <v>182</v>
      </c>
      <c r="H10" s="17">
        <v>2</v>
      </c>
      <c r="I10" s="17">
        <v>3</v>
      </c>
      <c r="J10" s="17">
        <v>130</v>
      </c>
      <c r="K10" s="17">
        <v>118</v>
      </c>
      <c r="L10" s="17">
        <v>40</v>
      </c>
      <c r="M10" s="18">
        <v>14</v>
      </c>
      <c r="N10" s="18">
        <v>0</v>
      </c>
      <c r="O10" s="18">
        <v>0</v>
      </c>
      <c r="P10" s="18">
        <v>1</v>
      </c>
      <c r="Q10" s="18">
        <v>0</v>
      </c>
      <c r="R10" s="18">
        <v>0</v>
      </c>
      <c r="S10" s="20" t="s">
        <v>59</v>
      </c>
      <c r="T10" s="18" t="s">
        <v>64</v>
      </c>
    </row>
    <row r="11" spans="1:21" x14ac:dyDescent="0.25">
      <c r="A11" s="17">
        <v>10</v>
      </c>
      <c r="B11" s="17">
        <v>8.84</v>
      </c>
      <c r="C11" s="17">
        <v>56.3</v>
      </c>
      <c r="D11" s="17">
        <v>6.3</v>
      </c>
      <c r="E11" s="17">
        <v>29.6</v>
      </c>
      <c r="F11" s="17">
        <v>82.6</v>
      </c>
      <c r="G11" s="17">
        <v>85</v>
      </c>
      <c r="H11" s="17">
        <v>2</v>
      </c>
      <c r="I11" s="17">
        <v>1</v>
      </c>
      <c r="J11" s="17">
        <v>59</v>
      </c>
      <c r="K11" s="17">
        <v>66</v>
      </c>
      <c r="L11" s="17">
        <v>40</v>
      </c>
      <c r="M11" s="18">
        <v>14</v>
      </c>
      <c r="N11" s="18">
        <v>1</v>
      </c>
      <c r="O11" s="18">
        <v>0</v>
      </c>
      <c r="P11" s="18">
        <v>0</v>
      </c>
      <c r="Q11" s="18">
        <v>0</v>
      </c>
      <c r="R11" s="18">
        <v>0</v>
      </c>
      <c r="S11" s="20" t="s">
        <v>66</v>
      </c>
      <c r="T11" s="18" t="s">
        <v>64</v>
      </c>
    </row>
    <row r="12" spans="1:21" x14ac:dyDescent="0.25">
      <c r="A12" s="17">
        <v>11</v>
      </c>
      <c r="B12" s="17">
        <v>11.07</v>
      </c>
      <c r="C12" s="17">
        <v>53.2</v>
      </c>
      <c r="D12" s="17">
        <v>4.9000000000000004</v>
      </c>
      <c r="E12" s="17">
        <v>28.5</v>
      </c>
      <c r="F12" s="17">
        <v>122</v>
      </c>
      <c r="G12" s="17">
        <v>768</v>
      </c>
      <c r="H12" s="17">
        <v>1</v>
      </c>
      <c r="I12" s="17">
        <v>1</v>
      </c>
      <c r="J12" s="17">
        <v>591</v>
      </c>
      <c r="K12" s="17">
        <v>656</v>
      </c>
      <c r="L12" s="17">
        <v>80</v>
      </c>
      <c r="M12" s="18">
        <v>28</v>
      </c>
      <c r="N12" s="18">
        <v>1</v>
      </c>
      <c r="O12" s="18">
        <v>0</v>
      </c>
      <c r="P12" s="18">
        <v>0</v>
      </c>
      <c r="Q12" s="18">
        <v>0</v>
      </c>
      <c r="R12" s="18">
        <v>1</v>
      </c>
      <c r="S12" s="20" t="s">
        <v>66</v>
      </c>
      <c r="T12" s="18" t="s">
        <v>67</v>
      </c>
    </row>
    <row r="13" spans="1:21" x14ac:dyDescent="0.25">
      <c r="A13" s="17">
        <v>12</v>
      </c>
      <c r="B13" s="17">
        <v>8.3000000000000007</v>
      </c>
      <c r="C13" s="17">
        <v>57.2</v>
      </c>
      <c r="D13" s="17">
        <v>4.3</v>
      </c>
      <c r="E13" s="17">
        <v>6.8</v>
      </c>
      <c r="F13" s="17">
        <v>83.8</v>
      </c>
      <c r="G13" s="17">
        <v>167</v>
      </c>
      <c r="H13" s="17">
        <v>2</v>
      </c>
      <c r="I13" s="17">
        <v>3</v>
      </c>
      <c r="J13" s="17">
        <v>105</v>
      </c>
      <c r="K13" s="17">
        <v>59</v>
      </c>
      <c r="L13" s="17">
        <v>40</v>
      </c>
      <c r="M13" s="18">
        <v>14</v>
      </c>
      <c r="N13" s="18">
        <v>0</v>
      </c>
      <c r="O13" s="18">
        <v>0</v>
      </c>
      <c r="P13" s="18">
        <v>1</v>
      </c>
      <c r="Q13" s="18">
        <v>0</v>
      </c>
      <c r="R13" s="18">
        <v>0</v>
      </c>
      <c r="S13" s="20" t="s">
        <v>59</v>
      </c>
      <c r="T13" s="18" t="s">
        <v>64</v>
      </c>
    </row>
    <row r="14" spans="1:21" x14ac:dyDescent="0.25">
      <c r="A14" s="17">
        <v>13</v>
      </c>
      <c r="B14" s="17">
        <v>12.78</v>
      </c>
      <c r="C14" s="17">
        <v>56.8</v>
      </c>
      <c r="D14" s="17">
        <v>7.7</v>
      </c>
      <c r="E14" s="17">
        <v>46</v>
      </c>
      <c r="F14" s="17">
        <v>116.9</v>
      </c>
      <c r="G14" s="17">
        <v>322</v>
      </c>
      <c r="H14" s="17">
        <v>1</v>
      </c>
      <c r="I14" s="17">
        <v>1</v>
      </c>
      <c r="J14" s="17">
        <v>252</v>
      </c>
      <c r="K14" s="17">
        <v>349</v>
      </c>
      <c r="L14" s="17">
        <v>57.1</v>
      </c>
      <c r="M14" s="18">
        <v>20</v>
      </c>
      <c r="N14" s="18">
        <v>1</v>
      </c>
      <c r="O14" s="18">
        <v>0</v>
      </c>
      <c r="P14" s="18">
        <v>0</v>
      </c>
      <c r="Q14" s="18">
        <v>0</v>
      </c>
      <c r="R14" s="18">
        <v>1</v>
      </c>
      <c r="S14" s="20" t="s">
        <v>66</v>
      </c>
      <c r="T14" s="18" t="s">
        <v>67</v>
      </c>
    </row>
    <row r="15" spans="1:21" x14ac:dyDescent="0.25">
      <c r="A15" s="17">
        <v>14</v>
      </c>
      <c r="B15" s="17">
        <v>7.58</v>
      </c>
      <c r="C15" s="17">
        <v>56.7</v>
      </c>
      <c r="D15" s="17">
        <v>3.7</v>
      </c>
      <c r="E15" s="17">
        <v>20.8</v>
      </c>
      <c r="F15" s="17">
        <v>88</v>
      </c>
      <c r="G15" s="17">
        <v>97</v>
      </c>
      <c r="H15" s="17">
        <v>2</v>
      </c>
      <c r="I15" s="17">
        <v>2</v>
      </c>
      <c r="J15" s="17">
        <v>59</v>
      </c>
      <c r="K15" s="17">
        <v>79</v>
      </c>
      <c r="L15" s="17">
        <v>37.1</v>
      </c>
      <c r="M15" s="18">
        <v>13</v>
      </c>
      <c r="N15" s="18">
        <v>0</v>
      </c>
      <c r="O15" s="18">
        <v>1</v>
      </c>
      <c r="P15" s="18">
        <v>0</v>
      </c>
      <c r="Q15" s="18">
        <v>0</v>
      </c>
      <c r="R15" s="18">
        <v>0</v>
      </c>
      <c r="S15" s="20" t="s">
        <v>65</v>
      </c>
      <c r="T15" s="18" t="s">
        <v>64</v>
      </c>
    </row>
    <row r="16" spans="1:21" x14ac:dyDescent="0.25">
      <c r="A16" s="17">
        <v>15</v>
      </c>
      <c r="B16" s="17">
        <v>9</v>
      </c>
      <c r="C16" s="17">
        <v>56.3</v>
      </c>
      <c r="D16" s="17">
        <v>4.2</v>
      </c>
      <c r="E16" s="17">
        <v>14.6</v>
      </c>
      <c r="F16" s="17">
        <v>76.400000000000006</v>
      </c>
      <c r="G16" s="17">
        <v>72</v>
      </c>
      <c r="H16" s="17">
        <v>2</v>
      </c>
      <c r="I16" s="17">
        <v>3</v>
      </c>
      <c r="J16" s="17">
        <v>61</v>
      </c>
      <c r="K16" s="17">
        <v>38</v>
      </c>
      <c r="L16" s="17">
        <v>17.100000000000001</v>
      </c>
      <c r="M16" s="18">
        <v>6</v>
      </c>
      <c r="N16" s="18">
        <v>0</v>
      </c>
      <c r="O16" s="18">
        <v>0</v>
      </c>
      <c r="P16" s="18">
        <v>1</v>
      </c>
      <c r="Q16" s="18">
        <v>0</v>
      </c>
      <c r="R16" s="18">
        <v>0</v>
      </c>
      <c r="S16" s="20" t="s">
        <v>59</v>
      </c>
      <c r="T16" s="18" t="s">
        <v>64</v>
      </c>
    </row>
    <row r="17" spans="1:20" x14ac:dyDescent="0.25">
      <c r="A17" s="17">
        <v>16</v>
      </c>
      <c r="B17" s="17">
        <v>11.08</v>
      </c>
      <c r="C17" s="17">
        <v>50.2</v>
      </c>
      <c r="D17" s="17">
        <v>5.5</v>
      </c>
      <c r="E17" s="17">
        <v>18.600000000000001</v>
      </c>
      <c r="F17" s="17">
        <v>63.6</v>
      </c>
      <c r="G17" s="17">
        <v>387</v>
      </c>
      <c r="H17" s="17">
        <v>2</v>
      </c>
      <c r="I17" s="17">
        <v>3</v>
      </c>
      <c r="J17" s="17">
        <v>326</v>
      </c>
      <c r="K17" s="17">
        <v>405</v>
      </c>
      <c r="L17" s="17">
        <v>57.1</v>
      </c>
      <c r="M17" s="18">
        <v>20</v>
      </c>
      <c r="N17" s="18">
        <v>0</v>
      </c>
      <c r="O17" s="18">
        <v>0</v>
      </c>
      <c r="P17" s="18">
        <v>1</v>
      </c>
      <c r="Q17" s="18">
        <v>0</v>
      </c>
      <c r="R17" s="18">
        <v>0</v>
      </c>
      <c r="S17" s="20" t="s">
        <v>59</v>
      </c>
      <c r="T17" s="18" t="s">
        <v>64</v>
      </c>
    </row>
    <row r="18" spans="1:20" x14ac:dyDescent="0.25">
      <c r="A18" s="17">
        <v>17</v>
      </c>
      <c r="B18" s="17">
        <v>8.2799999999999994</v>
      </c>
      <c r="C18" s="17">
        <v>48.1</v>
      </c>
      <c r="D18" s="17">
        <v>4.5</v>
      </c>
      <c r="E18" s="17">
        <v>26</v>
      </c>
      <c r="F18" s="17">
        <v>101.8</v>
      </c>
      <c r="G18" s="17">
        <v>108</v>
      </c>
      <c r="H18" s="17">
        <v>2</v>
      </c>
      <c r="I18" s="17">
        <v>4</v>
      </c>
      <c r="J18" s="17">
        <v>84</v>
      </c>
      <c r="K18" s="17">
        <v>73</v>
      </c>
      <c r="L18" s="17">
        <v>37.1</v>
      </c>
      <c r="M18" s="18">
        <v>13</v>
      </c>
      <c r="N18" s="18">
        <v>0</v>
      </c>
      <c r="O18" s="18">
        <v>0</v>
      </c>
      <c r="P18" s="18">
        <v>0</v>
      </c>
      <c r="Q18" s="18">
        <v>1</v>
      </c>
      <c r="R18" s="18">
        <v>0</v>
      </c>
      <c r="S18" s="20" t="s">
        <v>60</v>
      </c>
      <c r="T18" s="18" t="s">
        <v>64</v>
      </c>
    </row>
    <row r="19" spans="1:20" x14ac:dyDescent="0.25">
      <c r="A19" s="17">
        <v>18</v>
      </c>
      <c r="B19" s="17">
        <v>11.62</v>
      </c>
      <c r="C19" s="17">
        <v>53.9</v>
      </c>
      <c r="D19" s="17">
        <v>6.4</v>
      </c>
      <c r="E19" s="17">
        <v>25.5</v>
      </c>
      <c r="F19" s="17">
        <v>99.2</v>
      </c>
      <c r="G19" s="17">
        <v>133</v>
      </c>
      <c r="H19" s="17">
        <v>2</v>
      </c>
      <c r="I19" s="17">
        <v>1</v>
      </c>
      <c r="J19" s="17">
        <v>113</v>
      </c>
      <c r="K19" s="17">
        <v>101</v>
      </c>
      <c r="L19" s="17">
        <v>37.1</v>
      </c>
      <c r="M19" s="18">
        <v>13</v>
      </c>
      <c r="N19" s="18">
        <v>1</v>
      </c>
      <c r="O19" s="18">
        <v>0</v>
      </c>
      <c r="P19" s="18">
        <v>0</v>
      </c>
      <c r="Q19" s="18">
        <v>0</v>
      </c>
      <c r="R19" s="18">
        <v>0</v>
      </c>
      <c r="S19" s="20" t="s">
        <v>66</v>
      </c>
      <c r="T19" s="18" t="s">
        <v>64</v>
      </c>
    </row>
    <row r="20" spans="1:20" x14ac:dyDescent="0.25">
      <c r="A20" s="17">
        <v>19</v>
      </c>
      <c r="B20" s="17">
        <v>9.06</v>
      </c>
      <c r="C20" s="17">
        <v>52.8</v>
      </c>
      <c r="D20" s="17">
        <v>4.2</v>
      </c>
      <c r="E20" s="17">
        <v>6.9</v>
      </c>
      <c r="F20" s="17">
        <v>75.900000000000006</v>
      </c>
      <c r="G20" s="17">
        <v>134</v>
      </c>
      <c r="H20" s="17">
        <v>2</v>
      </c>
      <c r="I20" s="17">
        <v>2</v>
      </c>
      <c r="J20" s="17">
        <v>103</v>
      </c>
      <c r="K20" s="17">
        <v>125</v>
      </c>
      <c r="L20" s="17">
        <v>37.1</v>
      </c>
      <c r="M20" s="18">
        <v>13</v>
      </c>
      <c r="N20" s="18">
        <v>0</v>
      </c>
      <c r="O20" s="18">
        <v>1</v>
      </c>
      <c r="P20" s="18">
        <v>0</v>
      </c>
      <c r="Q20" s="18">
        <v>0</v>
      </c>
      <c r="R20" s="18">
        <v>0</v>
      </c>
      <c r="S20" s="20" t="s">
        <v>65</v>
      </c>
      <c r="T20" s="18" t="s">
        <v>64</v>
      </c>
    </row>
    <row r="21" spans="1:20" x14ac:dyDescent="0.25">
      <c r="A21" s="17">
        <v>20</v>
      </c>
      <c r="B21" s="17">
        <v>9.35</v>
      </c>
      <c r="C21" s="17">
        <v>53.8</v>
      </c>
      <c r="D21" s="17">
        <v>4.0999999999999996</v>
      </c>
      <c r="E21" s="17">
        <v>15.9</v>
      </c>
      <c r="F21" s="17">
        <v>80.900000000000006</v>
      </c>
      <c r="G21" s="17">
        <v>833</v>
      </c>
      <c r="H21" s="17">
        <v>2</v>
      </c>
      <c r="I21" s="17">
        <v>3</v>
      </c>
      <c r="J21" s="17">
        <v>547</v>
      </c>
      <c r="K21" s="17">
        <v>519</v>
      </c>
      <c r="L21" s="17">
        <v>77.099999999999994</v>
      </c>
      <c r="M21" s="18">
        <v>27</v>
      </c>
      <c r="N21" s="18">
        <v>0</v>
      </c>
      <c r="O21" s="18">
        <v>0</v>
      </c>
      <c r="P21" s="18">
        <v>1</v>
      </c>
      <c r="Q21" s="18">
        <v>0</v>
      </c>
      <c r="R21" s="18">
        <v>0</v>
      </c>
      <c r="S21" s="20" t="s">
        <v>59</v>
      </c>
      <c r="T21" s="18" t="s">
        <v>64</v>
      </c>
    </row>
    <row r="22" spans="1:20" x14ac:dyDescent="0.25">
      <c r="A22" s="17">
        <v>21</v>
      </c>
      <c r="B22" s="17">
        <v>7.53</v>
      </c>
      <c r="C22" s="17">
        <v>42</v>
      </c>
      <c r="D22" s="17">
        <v>4.2</v>
      </c>
      <c r="E22" s="17">
        <v>23.1</v>
      </c>
      <c r="F22" s="17">
        <v>98.9</v>
      </c>
      <c r="G22" s="17">
        <v>95</v>
      </c>
      <c r="H22" s="17">
        <v>2</v>
      </c>
      <c r="I22" s="17">
        <v>4</v>
      </c>
      <c r="J22" s="17">
        <v>47</v>
      </c>
      <c r="K22" s="17">
        <v>49</v>
      </c>
      <c r="L22" s="17">
        <v>17.100000000000001</v>
      </c>
      <c r="M22" s="18">
        <v>6</v>
      </c>
      <c r="N22" s="18">
        <v>0</v>
      </c>
      <c r="O22" s="18">
        <v>0</v>
      </c>
      <c r="P22" s="18">
        <v>0</v>
      </c>
      <c r="Q22" s="18">
        <v>1</v>
      </c>
      <c r="R22" s="18">
        <v>0</v>
      </c>
      <c r="S22" s="20" t="s">
        <v>60</v>
      </c>
      <c r="T22" s="18" t="s">
        <v>64</v>
      </c>
    </row>
    <row r="23" spans="1:20" x14ac:dyDescent="0.25">
      <c r="A23" s="17">
        <v>22</v>
      </c>
      <c r="B23" s="17">
        <v>10.24</v>
      </c>
      <c r="C23" s="17">
        <v>49</v>
      </c>
      <c r="D23" s="17">
        <v>4.8</v>
      </c>
      <c r="E23" s="17">
        <v>36.299999999999997</v>
      </c>
      <c r="F23" s="17">
        <v>112.6</v>
      </c>
      <c r="G23" s="17">
        <v>195</v>
      </c>
      <c r="H23" s="17">
        <v>2</v>
      </c>
      <c r="I23" s="17">
        <v>2</v>
      </c>
      <c r="J23" s="17">
        <v>163</v>
      </c>
      <c r="K23" s="17">
        <v>170</v>
      </c>
      <c r="L23" s="17">
        <v>37.1</v>
      </c>
      <c r="M23" s="18">
        <v>13</v>
      </c>
      <c r="N23" s="18">
        <v>0</v>
      </c>
      <c r="O23" s="18">
        <v>1</v>
      </c>
      <c r="P23" s="18">
        <v>0</v>
      </c>
      <c r="Q23" s="18">
        <v>0</v>
      </c>
      <c r="R23" s="18">
        <v>0</v>
      </c>
      <c r="S23" s="20" t="s">
        <v>65</v>
      </c>
      <c r="T23" s="18" t="s">
        <v>64</v>
      </c>
    </row>
    <row r="24" spans="1:20" x14ac:dyDescent="0.25">
      <c r="A24" s="17">
        <v>23</v>
      </c>
      <c r="B24" s="17">
        <v>9.7799999999999994</v>
      </c>
      <c r="C24" s="17">
        <v>52.3</v>
      </c>
      <c r="D24" s="17">
        <v>5</v>
      </c>
      <c r="E24" s="17">
        <v>17.600000000000001</v>
      </c>
      <c r="F24" s="17">
        <v>95.9</v>
      </c>
      <c r="G24" s="17">
        <v>270</v>
      </c>
      <c r="H24" s="17">
        <v>1</v>
      </c>
      <c r="I24" s="17">
        <v>1</v>
      </c>
      <c r="J24" s="17">
        <v>240</v>
      </c>
      <c r="K24" s="17">
        <v>198</v>
      </c>
      <c r="L24" s="17">
        <v>57.1</v>
      </c>
      <c r="M24" s="18">
        <v>20</v>
      </c>
      <c r="N24" s="18">
        <v>1</v>
      </c>
      <c r="O24" s="18">
        <v>0</v>
      </c>
      <c r="P24" s="18">
        <v>0</v>
      </c>
      <c r="Q24" s="18">
        <v>0</v>
      </c>
      <c r="R24" s="18">
        <v>1</v>
      </c>
      <c r="S24" s="20" t="s">
        <v>66</v>
      </c>
      <c r="T24" s="18" t="s">
        <v>67</v>
      </c>
    </row>
    <row r="25" spans="1:20" x14ac:dyDescent="0.25">
      <c r="A25" s="17">
        <v>24</v>
      </c>
      <c r="B25" s="17">
        <v>9.84</v>
      </c>
      <c r="C25" s="17">
        <v>62.2</v>
      </c>
      <c r="D25" s="17">
        <v>4.8</v>
      </c>
      <c r="E25" s="17">
        <v>12</v>
      </c>
      <c r="F25" s="17">
        <v>82.3</v>
      </c>
      <c r="G25" s="17">
        <v>600</v>
      </c>
      <c r="H25" s="17">
        <v>2</v>
      </c>
      <c r="I25" s="17">
        <v>3</v>
      </c>
      <c r="J25" s="17">
        <v>468</v>
      </c>
      <c r="K25" s="17">
        <v>497</v>
      </c>
      <c r="L25" s="17">
        <v>57.1</v>
      </c>
      <c r="M25" s="18">
        <v>20</v>
      </c>
      <c r="N25" s="18">
        <v>0</v>
      </c>
      <c r="O25" s="18">
        <v>0</v>
      </c>
      <c r="P25" s="18">
        <v>1</v>
      </c>
      <c r="Q25" s="18">
        <v>0</v>
      </c>
      <c r="R25" s="18">
        <v>0</v>
      </c>
      <c r="S25" s="20" t="s">
        <v>59</v>
      </c>
      <c r="T25" s="18" t="s">
        <v>64</v>
      </c>
    </row>
    <row r="26" spans="1:20" x14ac:dyDescent="0.25">
      <c r="A26" s="17">
        <v>25</v>
      </c>
      <c r="B26" s="17">
        <v>9.1999999999999993</v>
      </c>
      <c r="C26" s="17">
        <v>52.2</v>
      </c>
      <c r="D26" s="17">
        <v>4</v>
      </c>
      <c r="E26" s="17">
        <v>17.5</v>
      </c>
      <c r="F26" s="17">
        <v>71.099999999999994</v>
      </c>
      <c r="G26" s="17">
        <v>298</v>
      </c>
      <c r="H26" s="17">
        <v>1</v>
      </c>
      <c r="I26" s="17">
        <v>4</v>
      </c>
      <c r="J26" s="17">
        <v>244</v>
      </c>
      <c r="K26" s="17">
        <v>236</v>
      </c>
      <c r="L26" s="17">
        <v>57.1</v>
      </c>
      <c r="M26" s="18">
        <v>20</v>
      </c>
      <c r="N26" s="18">
        <v>0</v>
      </c>
      <c r="O26" s="18">
        <v>0</v>
      </c>
      <c r="P26" s="18">
        <v>0</v>
      </c>
      <c r="Q26" s="18">
        <v>1</v>
      </c>
      <c r="R26" s="18">
        <v>1</v>
      </c>
      <c r="S26" s="20" t="s">
        <v>60</v>
      </c>
      <c r="T26" s="18" t="s">
        <v>67</v>
      </c>
    </row>
    <row r="27" spans="1:20" x14ac:dyDescent="0.25">
      <c r="A27" s="17">
        <v>26</v>
      </c>
      <c r="B27" s="17">
        <v>8.2799999999999994</v>
      </c>
      <c r="C27" s="17">
        <v>49.5</v>
      </c>
      <c r="D27" s="17">
        <v>3.9</v>
      </c>
      <c r="E27" s="17">
        <v>12</v>
      </c>
      <c r="F27" s="17">
        <v>113.1</v>
      </c>
      <c r="G27" s="17">
        <v>546</v>
      </c>
      <c r="H27" s="17">
        <v>1</v>
      </c>
      <c r="I27" s="17">
        <v>2</v>
      </c>
      <c r="J27" s="17">
        <v>413</v>
      </c>
      <c r="K27" s="17">
        <v>436</v>
      </c>
      <c r="L27" s="17">
        <v>57.1</v>
      </c>
      <c r="M27" s="18">
        <v>20</v>
      </c>
      <c r="N27" s="18">
        <v>0</v>
      </c>
      <c r="O27" s="18">
        <v>1</v>
      </c>
      <c r="P27" s="18">
        <v>0</v>
      </c>
      <c r="Q27" s="18">
        <v>0</v>
      </c>
      <c r="R27" s="18">
        <v>1</v>
      </c>
      <c r="S27" s="20" t="s">
        <v>65</v>
      </c>
      <c r="T27" s="18" t="s">
        <v>67</v>
      </c>
    </row>
    <row r="28" spans="1:20" x14ac:dyDescent="0.25">
      <c r="A28" s="17">
        <v>27</v>
      </c>
      <c r="B28" s="17">
        <v>9.31</v>
      </c>
      <c r="C28" s="17">
        <v>47.2</v>
      </c>
      <c r="D28" s="17">
        <v>4.5</v>
      </c>
      <c r="E28" s="17">
        <v>30.2</v>
      </c>
      <c r="F28" s="17">
        <v>101.3</v>
      </c>
      <c r="G28" s="17">
        <v>170</v>
      </c>
      <c r="H28" s="17">
        <v>2</v>
      </c>
      <c r="I28" s="17">
        <v>1</v>
      </c>
      <c r="J28" s="17">
        <v>124</v>
      </c>
      <c r="K28" s="17">
        <v>173</v>
      </c>
      <c r="L28" s="17">
        <v>37.1</v>
      </c>
      <c r="M28" s="18">
        <v>13</v>
      </c>
      <c r="N28" s="18">
        <v>1</v>
      </c>
      <c r="O28" s="18">
        <v>0</v>
      </c>
      <c r="P28" s="18">
        <v>0</v>
      </c>
      <c r="Q28" s="18">
        <v>0</v>
      </c>
      <c r="R28" s="18">
        <v>0</v>
      </c>
      <c r="S28" s="20" t="s">
        <v>66</v>
      </c>
      <c r="T28" s="18" t="s">
        <v>64</v>
      </c>
    </row>
    <row r="29" spans="1:20" x14ac:dyDescent="0.25">
      <c r="A29" s="17">
        <v>28</v>
      </c>
      <c r="B29" s="17">
        <v>8.19</v>
      </c>
      <c r="C29" s="17">
        <v>52.1</v>
      </c>
      <c r="D29" s="17">
        <v>3.2</v>
      </c>
      <c r="E29" s="17">
        <v>10.8</v>
      </c>
      <c r="F29" s="17">
        <v>59.2</v>
      </c>
      <c r="G29" s="17">
        <v>176</v>
      </c>
      <c r="H29" s="17">
        <v>2</v>
      </c>
      <c r="I29" s="17">
        <v>1</v>
      </c>
      <c r="J29" s="17">
        <v>156</v>
      </c>
      <c r="K29" s="17">
        <v>88</v>
      </c>
      <c r="L29" s="17">
        <v>37.1</v>
      </c>
      <c r="M29" s="18">
        <v>13</v>
      </c>
      <c r="N29" s="18">
        <v>1</v>
      </c>
      <c r="O29" s="18">
        <v>0</v>
      </c>
      <c r="P29" s="18">
        <v>0</v>
      </c>
      <c r="Q29" s="18">
        <v>0</v>
      </c>
      <c r="R29" s="18">
        <v>0</v>
      </c>
      <c r="S29" s="20" t="s">
        <v>66</v>
      </c>
      <c r="T29" s="18" t="s">
        <v>64</v>
      </c>
    </row>
    <row r="30" spans="1:20" x14ac:dyDescent="0.25">
      <c r="A30" s="17">
        <v>29</v>
      </c>
      <c r="B30" s="17">
        <v>11.65</v>
      </c>
      <c r="C30" s="17">
        <v>54.5</v>
      </c>
      <c r="D30" s="17">
        <v>4.4000000000000004</v>
      </c>
      <c r="E30" s="17">
        <v>18.600000000000001</v>
      </c>
      <c r="F30" s="17">
        <v>96.1</v>
      </c>
      <c r="G30" s="17">
        <v>248</v>
      </c>
      <c r="H30" s="17">
        <v>2</v>
      </c>
      <c r="I30" s="17">
        <v>1</v>
      </c>
      <c r="J30" s="17">
        <v>217</v>
      </c>
      <c r="K30" s="17">
        <v>189</v>
      </c>
      <c r="L30" s="17">
        <v>37.1</v>
      </c>
      <c r="M30" s="18">
        <v>13</v>
      </c>
      <c r="N30" s="18">
        <v>1</v>
      </c>
      <c r="O30" s="18">
        <v>0</v>
      </c>
      <c r="P30" s="18">
        <v>0</v>
      </c>
      <c r="Q30" s="18">
        <v>0</v>
      </c>
      <c r="R30" s="18">
        <v>0</v>
      </c>
      <c r="S30" s="20" t="s">
        <v>66</v>
      </c>
      <c r="T30" s="18" t="s">
        <v>64</v>
      </c>
    </row>
    <row r="31" spans="1:20" x14ac:dyDescent="0.25">
      <c r="A31" s="17">
        <v>30</v>
      </c>
      <c r="B31" s="17">
        <v>9.89</v>
      </c>
      <c r="C31" s="17">
        <v>50.5</v>
      </c>
      <c r="D31" s="17">
        <v>4.9000000000000004</v>
      </c>
      <c r="E31" s="17">
        <v>17.7</v>
      </c>
      <c r="F31" s="17">
        <v>103.6</v>
      </c>
      <c r="G31" s="17">
        <v>167</v>
      </c>
      <c r="H31" s="17">
        <v>2</v>
      </c>
      <c r="I31" s="17">
        <v>2</v>
      </c>
      <c r="J31" s="17">
        <v>113</v>
      </c>
      <c r="K31" s="17">
        <v>106</v>
      </c>
      <c r="L31" s="17">
        <v>37.1</v>
      </c>
      <c r="M31" s="18">
        <v>13</v>
      </c>
      <c r="N31" s="18">
        <v>0</v>
      </c>
      <c r="O31" s="18">
        <v>1</v>
      </c>
      <c r="P31" s="18">
        <v>0</v>
      </c>
      <c r="Q31" s="18">
        <v>0</v>
      </c>
      <c r="R31" s="18">
        <v>0</v>
      </c>
      <c r="S31" s="20" t="s">
        <v>65</v>
      </c>
      <c r="T31" s="18" t="s">
        <v>64</v>
      </c>
    </row>
    <row r="32" spans="1:20" x14ac:dyDescent="0.25">
      <c r="A32" s="17">
        <v>31</v>
      </c>
      <c r="B32" s="17">
        <v>11.03</v>
      </c>
      <c r="C32" s="17">
        <v>49.9</v>
      </c>
      <c r="D32" s="17">
        <v>5</v>
      </c>
      <c r="E32" s="17">
        <v>19.7</v>
      </c>
      <c r="F32" s="17">
        <v>102.1</v>
      </c>
      <c r="G32" s="17">
        <v>318</v>
      </c>
      <c r="H32" s="17">
        <v>2</v>
      </c>
      <c r="I32" s="17">
        <v>1</v>
      </c>
      <c r="J32" s="17">
        <v>270</v>
      </c>
      <c r="K32" s="17">
        <v>335</v>
      </c>
      <c r="L32" s="17">
        <v>57.1</v>
      </c>
      <c r="M32" s="18">
        <v>20</v>
      </c>
      <c r="N32" s="18">
        <v>1</v>
      </c>
      <c r="O32" s="18">
        <v>0</v>
      </c>
      <c r="P32" s="18">
        <v>0</v>
      </c>
      <c r="Q32" s="18">
        <v>0</v>
      </c>
      <c r="R32" s="18">
        <v>0</v>
      </c>
      <c r="S32" s="20" t="s">
        <v>66</v>
      </c>
      <c r="T32" s="18" t="s">
        <v>64</v>
      </c>
    </row>
    <row r="33" spans="1:20" x14ac:dyDescent="0.25">
      <c r="A33" s="17">
        <v>32</v>
      </c>
      <c r="B33" s="17">
        <v>9.84</v>
      </c>
      <c r="C33" s="17">
        <v>53</v>
      </c>
      <c r="D33" s="17">
        <v>5.2</v>
      </c>
      <c r="E33" s="17">
        <v>17.7</v>
      </c>
      <c r="F33" s="17">
        <v>72.599999999999994</v>
      </c>
      <c r="G33" s="17">
        <v>210</v>
      </c>
      <c r="H33" s="17">
        <v>2</v>
      </c>
      <c r="I33" s="17">
        <v>2</v>
      </c>
      <c r="J33" s="17">
        <v>200</v>
      </c>
      <c r="K33" s="17">
        <v>239</v>
      </c>
      <c r="L33" s="17">
        <v>54.3</v>
      </c>
      <c r="M33" s="18">
        <v>19</v>
      </c>
      <c r="N33" s="18">
        <v>0</v>
      </c>
      <c r="O33" s="18">
        <v>1</v>
      </c>
      <c r="P33" s="18">
        <v>0</v>
      </c>
      <c r="Q33" s="18">
        <v>0</v>
      </c>
      <c r="R33" s="18">
        <v>0</v>
      </c>
      <c r="S33" s="20" t="s">
        <v>65</v>
      </c>
      <c r="T33" s="18" t="s">
        <v>64</v>
      </c>
    </row>
    <row r="34" spans="1:20" x14ac:dyDescent="0.25">
      <c r="A34" s="17">
        <v>33</v>
      </c>
      <c r="B34" s="17">
        <v>11.77</v>
      </c>
      <c r="C34" s="17">
        <v>54.1</v>
      </c>
      <c r="D34" s="17">
        <v>5.3</v>
      </c>
      <c r="E34" s="17">
        <v>17.3</v>
      </c>
      <c r="F34" s="17">
        <v>56</v>
      </c>
      <c r="G34" s="17">
        <v>196</v>
      </c>
      <c r="H34" s="17">
        <v>2</v>
      </c>
      <c r="I34" s="17">
        <v>1</v>
      </c>
      <c r="J34" s="17">
        <v>164</v>
      </c>
      <c r="K34" s="17">
        <v>165</v>
      </c>
      <c r="L34" s="17">
        <v>34.299999999999997</v>
      </c>
      <c r="M34" s="18">
        <v>12</v>
      </c>
      <c r="N34" s="18">
        <v>1</v>
      </c>
      <c r="O34" s="18">
        <v>0</v>
      </c>
      <c r="P34" s="18">
        <v>0</v>
      </c>
      <c r="Q34" s="18">
        <v>0</v>
      </c>
      <c r="R34" s="18">
        <v>0</v>
      </c>
      <c r="S34" s="20" t="s">
        <v>66</v>
      </c>
      <c r="T34" s="18" t="s">
        <v>64</v>
      </c>
    </row>
    <row r="35" spans="1:20" x14ac:dyDescent="0.25">
      <c r="A35" s="17">
        <v>34</v>
      </c>
      <c r="B35" s="17">
        <v>13.59</v>
      </c>
      <c r="C35" s="17">
        <v>54</v>
      </c>
      <c r="D35" s="17">
        <v>6.1</v>
      </c>
      <c r="E35" s="17">
        <v>24.2</v>
      </c>
      <c r="F35" s="17">
        <v>111.7</v>
      </c>
      <c r="G35" s="17">
        <v>312</v>
      </c>
      <c r="H35" s="17">
        <v>2</v>
      </c>
      <c r="I35" s="17">
        <v>1</v>
      </c>
      <c r="J35" s="17">
        <v>258</v>
      </c>
      <c r="K35" s="17">
        <v>169</v>
      </c>
      <c r="L35" s="17">
        <v>54.3</v>
      </c>
      <c r="M35" s="18">
        <v>19</v>
      </c>
      <c r="N35" s="18">
        <v>1</v>
      </c>
      <c r="O35" s="18">
        <v>0</v>
      </c>
      <c r="P35" s="18">
        <v>0</v>
      </c>
      <c r="Q35" s="18">
        <v>0</v>
      </c>
      <c r="R35" s="18">
        <v>0</v>
      </c>
      <c r="S35" s="20" t="s">
        <v>66</v>
      </c>
      <c r="T35" s="18" t="s">
        <v>64</v>
      </c>
    </row>
    <row r="36" spans="1:20" x14ac:dyDescent="0.25">
      <c r="A36" s="17">
        <v>35</v>
      </c>
      <c r="B36" s="17">
        <v>9.74</v>
      </c>
      <c r="C36" s="17">
        <v>54.4</v>
      </c>
      <c r="D36" s="17">
        <v>6.3</v>
      </c>
      <c r="E36" s="17">
        <v>11.4</v>
      </c>
      <c r="F36" s="17">
        <v>76.099999999999994</v>
      </c>
      <c r="G36" s="17">
        <v>221</v>
      </c>
      <c r="H36" s="17">
        <v>2</v>
      </c>
      <c r="I36" s="17">
        <v>2</v>
      </c>
      <c r="J36" s="17">
        <v>170</v>
      </c>
      <c r="K36" s="17">
        <v>172</v>
      </c>
      <c r="L36" s="17">
        <v>54.3</v>
      </c>
      <c r="M36" s="18">
        <v>19</v>
      </c>
      <c r="N36" s="18">
        <v>0</v>
      </c>
      <c r="O36" s="18">
        <v>1</v>
      </c>
      <c r="P36" s="18">
        <v>0</v>
      </c>
      <c r="Q36" s="18">
        <v>0</v>
      </c>
      <c r="R36" s="18">
        <v>0</v>
      </c>
      <c r="S36" s="20" t="s">
        <v>65</v>
      </c>
      <c r="T36" s="18" t="s">
        <v>64</v>
      </c>
    </row>
    <row r="37" spans="1:20" x14ac:dyDescent="0.25">
      <c r="A37" s="17">
        <v>36</v>
      </c>
      <c r="B37" s="17">
        <v>10.33</v>
      </c>
      <c r="C37" s="17">
        <v>55.8</v>
      </c>
      <c r="D37" s="17">
        <v>5</v>
      </c>
      <c r="E37" s="17">
        <v>21.2</v>
      </c>
      <c r="F37" s="17">
        <v>104.3</v>
      </c>
      <c r="G37" s="17">
        <v>266</v>
      </c>
      <c r="H37" s="17">
        <v>2</v>
      </c>
      <c r="I37" s="17">
        <v>1</v>
      </c>
      <c r="J37" s="17">
        <v>181</v>
      </c>
      <c r="K37" s="17">
        <v>149</v>
      </c>
      <c r="L37" s="17">
        <v>54.3</v>
      </c>
      <c r="M37" s="18">
        <v>19</v>
      </c>
      <c r="N37" s="18">
        <v>1</v>
      </c>
      <c r="O37" s="18">
        <v>0</v>
      </c>
      <c r="P37" s="18">
        <v>0</v>
      </c>
      <c r="Q37" s="18">
        <v>0</v>
      </c>
      <c r="R37" s="18">
        <v>0</v>
      </c>
      <c r="S37" s="20" t="s">
        <v>66</v>
      </c>
      <c r="T37" s="18" t="s">
        <v>64</v>
      </c>
    </row>
    <row r="38" spans="1:20" x14ac:dyDescent="0.25">
      <c r="A38" s="17">
        <v>37</v>
      </c>
      <c r="B38" s="17">
        <v>9.9700000000000006</v>
      </c>
      <c r="C38" s="17">
        <v>58.2</v>
      </c>
      <c r="D38" s="17">
        <v>2.8</v>
      </c>
      <c r="E38" s="17">
        <v>16.5</v>
      </c>
      <c r="F38" s="17">
        <v>76.5</v>
      </c>
      <c r="G38" s="17">
        <v>90</v>
      </c>
      <c r="H38" s="17">
        <v>2</v>
      </c>
      <c r="I38" s="17">
        <v>2</v>
      </c>
      <c r="J38" s="17">
        <v>69</v>
      </c>
      <c r="K38" s="17">
        <v>42</v>
      </c>
      <c r="L38" s="17">
        <v>34.299999999999997</v>
      </c>
      <c r="M38" s="18">
        <v>12</v>
      </c>
      <c r="N38" s="18">
        <v>0</v>
      </c>
      <c r="O38" s="18">
        <v>1</v>
      </c>
      <c r="P38" s="18">
        <v>0</v>
      </c>
      <c r="Q38" s="18">
        <v>0</v>
      </c>
      <c r="R38" s="18">
        <v>0</v>
      </c>
      <c r="S38" s="20" t="s">
        <v>65</v>
      </c>
      <c r="T38" s="18" t="s">
        <v>64</v>
      </c>
    </row>
    <row r="39" spans="1:20" x14ac:dyDescent="0.25">
      <c r="A39" s="17">
        <v>38</v>
      </c>
      <c r="B39" s="17">
        <v>7.84</v>
      </c>
      <c r="C39" s="17">
        <v>49.1</v>
      </c>
      <c r="D39" s="17">
        <v>4.5999999999999996</v>
      </c>
      <c r="E39" s="17">
        <v>7.1</v>
      </c>
      <c r="F39" s="17">
        <v>87.9</v>
      </c>
      <c r="G39" s="17">
        <v>60</v>
      </c>
      <c r="H39" s="17">
        <v>2</v>
      </c>
      <c r="I39" s="17">
        <v>3</v>
      </c>
      <c r="J39" s="17">
        <v>50</v>
      </c>
      <c r="K39" s="17">
        <v>45</v>
      </c>
      <c r="L39" s="17">
        <v>34.299999999999997</v>
      </c>
      <c r="M39" s="18">
        <v>12</v>
      </c>
      <c r="N39" s="18">
        <v>0</v>
      </c>
      <c r="O39" s="18">
        <v>0</v>
      </c>
      <c r="P39" s="18">
        <v>1</v>
      </c>
      <c r="Q39" s="18">
        <v>0</v>
      </c>
      <c r="R39" s="18">
        <v>0</v>
      </c>
      <c r="S39" s="20" t="s">
        <v>59</v>
      </c>
      <c r="T39" s="18" t="s">
        <v>64</v>
      </c>
    </row>
    <row r="40" spans="1:20" x14ac:dyDescent="0.25">
      <c r="A40" s="17">
        <v>39</v>
      </c>
      <c r="B40" s="17">
        <v>10.47</v>
      </c>
      <c r="C40" s="17">
        <v>53.2</v>
      </c>
      <c r="D40" s="17">
        <v>4.0999999999999996</v>
      </c>
      <c r="E40" s="17">
        <v>5.7</v>
      </c>
      <c r="F40" s="17">
        <v>69.099999999999994</v>
      </c>
      <c r="G40" s="17">
        <v>196</v>
      </c>
      <c r="H40" s="17">
        <v>2</v>
      </c>
      <c r="I40" s="17">
        <v>2</v>
      </c>
      <c r="J40" s="17">
        <v>168</v>
      </c>
      <c r="K40" s="17">
        <v>153</v>
      </c>
      <c r="L40" s="17">
        <v>54.3</v>
      </c>
      <c r="M40" s="18">
        <v>19</v>
      </c>
      <c r="N40" s="18">
        <v>0</v>
      </c>
      <c r="O40" s="18">
        <v>1</v>
      </c>
      <c r="P40" s="18">
        <v>0</v>
      </c>
      <c r="Q40" s="18">
        <v>0</v>
      </c>
      <c r="R40" s="18">
        <v>0</v>
      </c>
      <c r="S40" s="20" t="s">
        <v>65</v>
      </c>
      <c r="T40" s="18" t="s">
        <v>64</v>
      </c>
    </row>
    <row r="41" spans="1:20" x14ac:dyDescent="0.25">
      <c r="A41" s="17">
        <v>40</v>
      </c>
      <c r="B41" s="17">
        <v>8.16</v>
      </c>
      <c r="C41" s="17">
        <v>60.9</v>
      </c>
      <c r="D41" s="17">
        <v>1.3</v>
      </c>
      <c r="E41" s="17">
        <v>1.9</v>
      </c>
      <c r="F41" s="17">
        <v>58</v>
      </c>
      <c r="G41" s="17">
        <v>73</v>
      </c>
      <c r="H41" s="17">
        <v>2</v>
      </c>
      <c r="I41" s="17">
        <v>3</v>
      </c>
      <c r="J41" s="17">
        <v>49</v>
      </c>
      <c r="K41" s="17">
        <v>21</v>
      </c>
      <c r="L41" s="17">
        <v>14.3</v>
      </c>
      <c r="M41" s="18">
        <v>5</v>
      </c>
      <c r="N41" s="18">
        <v>0</v>
      </c>
      <c r="O41" s="18">
        <v>0</v>
      </c>
      <c r="P41" s="18">
        <v>1</v>
      </c>
      <c r="Q41" s="18">
        <v>0</v>
      </c>
      <c r="R41" s="18">
        <v>0</v>
      </c>
      <c r="S41" s="20" t="s">
        <v>59</v>
      </c>
      <c r="T41" s="18" t="s">
        <v>64</v>
      </c>
    </row>
    <row r="42" spans="1:20" x14ac:dyDescent="0.25">
      <c r="A42" s="17">
        <v>41</v>
      </c>
      <c r="B42" s="17">
        <v>8.48</v>
      </c>
      <c r="C42" s="17">
        <v>51.1</v>
      </c>
      <c r="D42" s="17">
        <v>3.7</v>
      </c>
      <c r="E42" s="17">
        <v>12.1</v>
      </c>
      <c r="F42" s="17">
        <v>92.8</v>
      </c>
      <c r="G42" s="17">
        <v>166</v>
      </c>
      <c r="H42" s="17">
        <v>2</v>
      </c>
      <c r="I42" s="17">
        <v>3</v>
      </c>
      <c r="J42" s="17">
        <v>145</v>
      </c>
      <c r="K42" s="17">
        <v>118</v>
      </c>
      <c r="L42" s="17">
        <v>34.299999999999997</v>
      </c>
      <c r="M42" s="18">
        <v>12</v>
      </c>
      <c r="N42" s="18">
        <v>0</v>
      </c>
      <c r="O42" s="18">
        <v>0</v>
      </c>
      <c r="P42" s="18">
        <v>1</v>
      </c>
      <c r="Q42" s="18">
        <v>0</v>
      </c>
      <c r="R42" s="18">
        <v>0</v>
      </c>
      <c r="S42" s="20" t="s">
        <v>59</v>
      </c>
      <c r="T42" s="18" t="s">
        <v>64</v>
      </c>
    </row>
    <row r="43" spans="1:20" x14ac:dyDescent="0.25">
      <c r="A43" s="17">
        <v>42</v>
      </c>
      <c r="B43" s="17">
        <v>10.72</v>
      </c>
      <c r="C43" s="17">
        <v>53.8</v>
      </c>
      <c r="D43" s="17">
        <v>4.7</v>
      </c>
      <c r="E43" s="17">
        <v>23.2</v>
      </c>
      <c r="F43" s="17">
        <v>94.1</v>
      </c>
      <c r="G43" s="17">
        <v>113</v>
      </c>
      <c r="H43" s="17">
        <v>2</v>
      </c>
      <c r="I43" s="17">
        <v>3</v>
      </c>
      <c r="J43" s="17">
        <v>90</v>
      </c>
      <c r="K43" s="17">
        <v>107</v>
      </c>
      <c r="L43" s="17">
        <v>34.299999999999997</v>
      </c>
      <c r="M43" s="18">
        <v>12</v>
      </c>
      <c r="N43" s="18">
        <v>0</v>
      </c>
      <c r="O43" s="18">
        <v>0</v>
      </c>
      <c r="P43" s="18">
        <v>1</v>
      </c>
      <c r="Q43" s="18">
        <v>0</v>
      </c>
      <c r="R43" s="18">
        <v>0</v>
      </c>
      <c r="S43" s="20" t="s">
        <v>59</v>
      </c>
      <c r="T43" s="18" t="s">
        <v>64</v>
      </c>
    </row>
    <row r="44" spans="1:20" x14ac:dyDescent="0.25">
      <c r="A44" s="17">
        <v>43</v>
      </c>
      <c r="B44" s="17">
        <v>11.2</v>
      </c>
      <c r="C44" s="17">
        <v>45</v>
      </c>
      <c r="D44" s="17">
        <v>3</v>
      </c>
      <c r="E44" s="17">
        <v>7</v>
      </c>
      <c r="F44" s="17">
        <v>78.900000000000006</v>
      </c>
      <c r="G44" s="17">
        <v>130</v>
      </c>
      <c r="H44" s="17">
        <v>2</v>
      </c>
      <c r="I44" s="17">
        <v>3</v>
      </c>
      <c r="J44" s="17">
        <v>95</v>
      </c>
      <c r="K44" s="17">
        <v>56</v>
      </c>
      <c r="L44" s="17">
        <v>34.299999999999997</v>
      </c>
      <c r="M44" s="18">
        <v>12</v>
      </c>
      <c r="N44" s="18">
        <v>0</v>
      </c>
      <c r="O44" s="18">
        <v>0</v>
      </c>
      <c r="P44" s="18">
        <v>1</v>
      </c>
      <c r="Q44" s="18">
        <v>0</v>
      </c>
      <c r="R44" s="18">
        <v>0</v>
      </c>
      <c r="S44" s="20" t="s">
        <v>59</v>
      </c>
      <c r="T44" s="18" t="s">
        <v>64</v>
      </c>
    </row>
    <row r="45" spans="1:20" x14ac:dyDescent="0.25">
      <c r="A45" s="17">
        <v>44</v>
      </c>
      <c r="B45" s="17">
        <v>10.119999999999999</v>
      </c>
      <c r="C45" s="17">
        <v>51.7</v>
      </c>
      <c r="D45" s="17">
        <v>5.6</v>
      </c>
      <c r="E45" s="17">
        <v>14.9</v>
      </c>
      <c r="F45" s="17">
        <v>79.099999999999994</v>
      </c>
      <c r="G45" s="17">
        <v>362</v>
      </c>
      <c r="H45" s="17">
        <v>1</v>
      </c>
      <c r="I45" s="17">
        <v>3</v>
      </c>
      <c r="J45" s="17">
        <v>313</v>
      </c>
      <c r="K45" s="17">
        <v>264</v>
      </c>
      <c r="L45" s="17">
        <v>54.3</v>
      </c>
      <c r="M45" s="18">
        <v>19</v>
      </c>
      <c r="N45" s="18">
        <v>0</v>
      </c>
      <c r="O45" s="18">
        <v>0</v>
      </c>
      <c r="P45" s="18">
        <v>1</v>
      </c>
      <c r="Q45" s="18">
        <v>0</v>
      </c>
      <c r="R45" s="18">
        <v>1</v>
      </c>
      <c r="S45" s="20" t="s">
        <v>59</v>
      </c>
      <c r="T45" s="18" t="s">
        <v>67</v>
      </c>
    </row>
    <row r="46" spans="1:20" x14ac:dyDescent="0.25">
      <c r="A46" s="17">
        <v>45</v>
      </c>
      <c r="B46" s="17">
        <v>8.3699999999999992</v>
      </c>
      <c r="C46" s="17">
        <v>50.7</v>
      </c>
      <c r="D46" s="17">
        <v>5.5</v>
      </c>
      <c r="E46" s="17">
        <v>15.1</v>
      </c>
      <c r="F46" s="17">
        <v>84.8</v>
      </c>
      <c r="G46" s="17">
        <v>115</v>
      </c>
      <c r="H46" s="17">
        <v>2</v>
      </c>
      <c r="I46" s="17">
        <v>2</v>
      </c>
      <c r="J46" s="17">
        <v>96</v>
      </c>
      <c r="K46" s="17">
        <v>88</v>
      </c>
      <c r="L46" s="17">
        <v>34.299999999999997</v>
      </c>
      <c r="M46" s="18">
        <v>12</v>
      </c>
      <c r="N46" s="18">
        <v>0</v>
      </c>
      <c r="O46" s="18">
        <v>1</v>
      </c>
      <c r="P46" s="18">
        <v>0</v>
      </c>
      <c r="Q46" s="18">
        <v>0</v>
      </c>
      <c r="R46" s="18">
        <v>0</v>
      </c>
      <c r="S46" s="20" t="s">
        <v>65</v>
      </c>
      <c r="T46" s="18" t="s">
        <v>64</v>
      </c>
    </row>
    <row r="47" spans="1:20" x14ac:dyDescent="0.25">
      <c r="A47" s="17">
        <v>46</v>
      </c>
      <c r="B47" s="17">
        <v>10.16</v>
      </c>
      <c r="C47" s="17">
        <v>54.2</v>
      </c>
      <c r="D47" s="17">
        <v>4.5999999999999996</v>
      </c>
      <c r="E47" s="17">
        <v>8.4</v>
      </c>
      <c r="F47" s="17">
        <v>51.5</v>
      </c>
      <c r="G47" s="17">
        <v>831</v>
      </c>
      <c r="H47" s="17">
        <v>1</v>
      </c>
      <c r="I47" s="17">
        <v>4</v>
      </c>
      <c r="J47" s="17">
        <v>581</v>
      </c>
      <c r="K47" s="17">
        <v>629</v>
      </c>
      <c r="L47" s="17">
        <v>74.3</v>
      </c>
      <c r="M47" s="18">
        <v>26</v>
      </c>
      <c r="N47" s="18">
        <v>0</v>
      </c>
      <c r="O47" s="18">
        <v>0</v>
      </c>
      <c r="P47" s="18">
        <v>0</v>
      </c>
      <c r="Q47" s="18">
        <v>1</v>
      </c>
      <c r="R47" s="18">
        <v>1</v>
      </c>
      <c r="S47" s="20" t="s">
        <v>60</v>
      </c>
      <c r="T47" s="18" t="s">
        <v>67</v>
      </c>
    </row>
    <row r="48" spans="1:20" x14ac:dyDescent="0.25">
      <c r="A48" s="17">
        <v>47</v>
      </c>
      <c r="B48" s="17">
        <v>19.559999999999999</v>
      </c>
      <c r="C48" s="17">
        <v>59.9</v>
      </c>
      <c r="D48" s="17">
        <v>6.5</v>
      </c>
      <c r="E48" s="17">
        <v>17.2</v>
      </c>
      <c r="F48" s="17">
        <v>113.7</v>
      </c>
      <c r="G48" s="17">
        <v>306</v>
      </c>
      <c r="H48" s="17">
        <v>2</v>
      </c>
      <c r="I48" s="17">
        <v>1</v>
      </c>
      <c r="J48" s="17">
        <v>273</v>
      </c>
      <c r="K48" s="17">
        <v>172</v>
      </c>
      <c r="L48" s="17">
        <v>51.4</v>
      </c>
      <c r="M48" s="18">
        <v>18</v>
      </c>
      <c r="N48" s="18">
        <v>1</v>
      </c>
      <c r="O48" s="18">
        <v>0</v>
      </c>
      <c r="P48" s="18">
        <v>0</v>
      </c>
      <c r="Q48" s="18">
        <v>0</v>
      </c>
      <c r="R48" s="18">
        <v>0</v>
      </c>
      <c r="S48" s="20" t="s">
        <v>66</v>
      </c>
      <c r="T48" s="18" t="s">
        <v>64</v>
      </c>
    </row>
    <row r="49" spans="1:20" x14ac:dyDescent="0.25">
      <c r="A49" s="17">
        <v>48</v>
      </c>
      <c r="B49" s="17">
        <v>10.9</v>
      </c>
      <c r="C49" s="17">
        <v>57.2</v>
      </c>
      <c r="D49" s="17">
        <v>5.5</v>
      </c>
      <c r="E49" s="17">
        <v>10.6</v>
      </c>
      <c r="F49" s="17">
        <v>71.900000000000006</v>
      </c>
      <c r="G49" s="17">
        <v>593</v>
      </c>
      <c r="H49" s="17">
        <v>2</v>
      </c>
      <c r="I49" s="17">
        <v>2</v>
      </c>
      <c r="J49" s="17">
        <v>446</v>
      </c>
      <c r="K49" s="17">
        <v>211</v>
      </c>
      <c r="L49" s="17">
        <v>51.4</v>
      </c>
      <c r="M49" s="18">
        <v>18</v>
      </c>
      <c r="N49" s="18">
        <v>0</v>
      </c>
      <c r="O49" s="18">
        <v>1</v>
      </c>
      <c r="P49" s="18">
        <v>0</v>
      </c>
      <c r="Q49" s="18">
        <v>0</v>
      </c>
      <c r="R49" s="18">
        <v>0</v>
      </c>
      <c r="S49" s="20" t="s">
        <v>65</v>
      </c>
      <c r="T49" s="18" t="s">
        <v>64</v>
      </c>
    </row>
    <row r="50" spans="1:20" x14ac:dyDescent="0.25">
      <c r="A50" s="17">
        <v>49</v>
      </c>
      <c r="B50" s="17">
        <v>7.67</v>
      </c>
      <c r="C50" s="17">
        <v>51.7</v>
      </c>
      <c r="D50" s="17">
        <v>1.8</v>
      </c>
      <c r="E50" s="17">
        <v>2.5</v>
      </c>
      <c r="F50" s="17">
        <v>40.4</v>
      </c>
      <c r="G50" s="17">
        <v>106</v>
      </c>
      <c r="H50" s="17">
        <v>2</v>
      </c>
      <c r="I50" s="17">
        <v>3</v>
      </c>
      <c r="J50" s="17">
        <v>93</v>
      </c>
      <c r="K50" s="17">
        <v>35</v>
      </c>
      <c r="L50" s="17">
        <v>11.4</v>
      </c>
      <c r="M50" s="18">
        <v>4</v>
      </c>
      <c r="N50" s="18">
        <v>0</v>
      </c>
      <c r="O50" s="18">
        <v>0</v>
      </c>
      <c r="P50" s="18">
        <v>1</v>
      </c>
      <c r="Q50" s="18">
        <v>0</v>
      </c>
      <c r="R50" s="18">
        <v>0</v>
      </c>
      <c r="S50" s="20" t="s">
        <v>59</v>
      </c>
      <c r="T50" s="18" t="s">
        <v>64</v>
      </c>
    </row>
    <row r="51" spans="1:20" x14ac:dyDescent="0.25">
      <c r="A51" s="17">
        <v>50</v>
      </c>
      <c r="B51" s="17">
        <v>8.8800000000000008</v>
      </c>
      <c r="C51" s="17">
        <v>51.5</v>
      </c>
      <c r="D51" s="17">
        <v>4.2</v>
      </c>
      <c r="E51" s="17">
        <v>10.1</v>
      </c>
      <c r="F51" s="17">
        <v>86.9</v>
      </c>
      <c r="G51" s="17">
        <v>305</v>
      </c>
      <c r="H51" s="17">
        <v>2</v>
      </c>
      <c r="I51" s="17">
        <v>3</v>
      </c>
      <c r="J51" s="17">
        <v>238</v>
      </c>
      <c r="K51" s="17">
        <v>197</v>
      </c>
      <c r="L51" s="17">
        <v>51.4</v>
      </c>
      <c r="M51" s="18">
        <v>18</v>
      </c>
      <c r="N51" s="18">
        <v>0</v>
      </c>
      <c r="O51" s="18">
        <v>0</v>
      </c>
      <c r="P51" s="18">
        <v>1</v>
      </c>
      <c r="Q51" s="18">
        <v>0</v>
      </c>
      <c r="R51" s="18">
        <v>0</v>
      </c>
      <c r="S51" s="20" t="s">
        <v>59</v>
      </c>
      <c r="T51" s="18" t="s">
        <v>64</v>
      </c>
    </row>
    <row r="52" spans="1:20" x14ac:dyDescent="0.25">
      <c r="A52" s="17">
        <v>51</v>
      </c>
      <c r="B52" s="17">
        <v>11.48</v>
      </c>
      <c r="C52" s="17">
        <v>57.6</v>
      </c>
      <c r="D52" s="17">
        <v>5.6</v>
      </c>
      <c r="E52" s="17">
        <v>20.3</v>
      </c>
      <c r="F52" s="17">
        <v>82</v>
      </c>
      <c r="G52" s="17">
        <v>252</v>
      </c>
      <c r="H52" s="17">
        <v>2</v>
      </c>
      <c r="I52" s="17">
        <v>1</v>
      </c>
      <c r="J52" s="17">
        <v>207</v>
      </c>
      <c r="K52" s="17">
        <v>251</v>
      </c>
      <c r="L52" s="17">
        <v>51.4</v>
      </c>
      <c r="M52" s="18">
        <v>18</v>
      </c>
      <c r="N52" s="18">
        <v>1</v>
      </c>
      <c r="O52" s="18">
        <v>0</v>
      </c>
      <c r="P52" s="18">
        <v>0</v>
      </c>
      <c r="Q52" s="18">
        <v>0</v>
      </c>
      <c r="R52" s="18">
        <v>0</v>
      </c>
      <c r="S52" s="20" t="s">
        <v>66</v>
      </c>
      <c r="T52" s="18" t="s">
        <v>64</v>
      </c>
    </row>
    <row r="53" spans="1:20" x14ac:dyDescent="0.25">
      <c r="A53" s="17">
        <v>52</v>
      </c>
      <c r="B53" s="17">
        <v>9.23</v>
      </c>
      <c r="C53" s="17">
        <v>51.6</v>
      </c>
      <c r="D53" s="17">
        <v>4.3</v>
      </c>
      <c r="E53" s="17">
        <v>11.6</v>
      </c>
      <c r="F53" s="17">
        <v>42.6</v>
      </c>
      <c r="G53" s="17">
        <v>620</v>
      </c>
      <c r="H53" s="17">
        <v>2</v>
      </c>
      <c r="I53" s="17">
        <v>2</v>
      </c>
      <c r="J53" s="17">
        <v>413</v>
      </c>
      <c r="K53" s="17">
        <v>420</v>
      </c>
      <c r="L53" s="17">
        <v>71.400000000000006</v>
      </c>
      <c r="M53" s="18">
        <v>25</v>
      </c>
      <c r="N53" s="18">
        <v>0</v>
      </c>
      <c r="O53" s="18">
        <v>1</v>
      </c>
      <c r="P53" s="18">
        <v>0</v>
      </c>
      <c r="Q53" s="18">
        <v>0</v>
      </c>
      <c r="R53" s="18">
        <v>0</v>
      </c>
      <c r="S53" s="20" t="s">
        <v>65</v>
      </c>
      <c r="T53" s="18" t="s">
        <v>64</v>
      </c>
    </row>
    <row r="54" spans="1:20" x14ac:dyDescent="0.25">
      <c r="A54" s="17">
        <v>53</v>
      </c>
      <c r="B54" s="17">
        <v>11.41</v>
      </c>
      <c r="C54" s="17">
        <v>61.1</v>
      </c>
      <c r="D54" s="17">
        <v>7.6</v>
      </c>
      <c r="E54" s="17">
        <v>16.600000000000001</v>
      </c>
      <c r="F54" s="17">
        <v>97.9</v>
      </c>
      <c r="G54" s="17">
        <v>535</v>
      </c>
      <c r="H54" s="17">
        <v>2</v>
      </c>
      <c r="I54" s="17">
        <v>3</v>
      </c>
      <c r="J54" s="17">
        <v>330</v>
      </c>
      <c r="K54" s="17">
        <v>273</v>
      </c>
      <c r="L54" s="17">
        <v>51.4</v>
      </c>
      <c r="M54" s="18">
        <v>18</v>
      </c>
      <c r="N54" s="18">
        <v>0</v>
      </c>
      <c r="O54" s="18">
        <v>0</v>
      </c>
      <c r="P54" s="18">
        <v>1</v>
      </c>
      <c r="Q54" s="18">
        <v>0</v>
      </c>
      <c r="R54" s="18">
        <v>0</v>
      </c>
      <c r="S54" s="20" t="s">
        <v>59</v>
      </c>
      <c r="T54" s="18" t="s">
        <v>64</v>
      </c>
    </row>
    <row r="55" spans="1:20" x14ac:dyDescent="0.25">
      <c r="A55" s="17">
        <v>54</v>
      </c>
      <c r="B55" s="17">
        <v>12.07</v>
      </c>
      <c r="C55" s="17">
        <v>43.7</v>
      </c>
      <c r="D55" s="17">
        <v>7.8</v>
      </c>
      <c r="E55" s="17">
        <v>52.4</v>
      </c>
      <c r="F55" s="17">
        <v>105.3</v>
      </c>
      <c r="G55" s="17">
        <v>157</v>
      </c>
      <c r="H55" s="17">
        <v>2</v>
      </c>
      <c r="I55" s="17">
        <v>2</v>
      </c>
      <c r="J55" s="17">
        <v>115</v>
      </c>
      <c r="K55" s="17">
        <v>76</v>
      </c>
      <c r="L55" s="17">
        <v>31.4</v>
      </c>
      <c r="M55" s="18">
        <v>11</v>
      </c>
      <c r="N55" s="18">
        <v>0</v>
      </c>
      <c r="O55" s="18">
        <v>1</v>
      </c>
      <c r="P55" s="18">
        <v>0</v>
      </c>
      <c r="Q55" s="18">
        <v>0</v>
      </c>
      <c r="R55" s="18">
        <v>0</v>
      </c>
      <c r="S55" s="20" t="s">
        <v>65</v>
      </c>
      <c r="T55" s="18" t="s">
        <v>64</v>
      </c>
    </row>
    <row r="56" spans="1:20" x14ac:dyDescent="0.25">
      <c r="A56" s="17">
        <v>55</v>
      </c>
      <c r="B56" s="17">
        <v>8.6300000000000008</v>
      </c>
      <c r="C56" s="17">
        <v>54</v>
      </c>
      <c r="D56" s="17">
        <v>3.1</v>
      </c>
      <c r="E56" s="17">
        <v>8.4</v>
      </c>
      <c r="F56" s="17">
        <v>56.2</v>
      </c>
      <c r="G56" s="17">
        <v>76</v>
      </c>
      <c r="H56" s="17">
        <v>2</v>
      </c>
      <c r="I56" s="17">
        <v>1</v>
      </c>
      <c r="J56" s="17">
        <v>39</v>
      </c>
      <c r="K56" s="17">
        <v>44</v>
      </c>
      <c r="L56" s="17">
        <v>31.4</v>
      </c>
      <c r="M56" s="18">
        <v>11</v>
      </c>
      <c r="N56" s="18">
        <v>1</v>
      </c>
      <c r="O56" s="18">
        <v>0</v>
      </c>
      <c r="P56" s="18">
        <v>0</v>
      </c>
      <c r="Q56" s="18">
        <v>0</v>
      </c>
      <c r="R56" s="18">
        <v>0</v>
      </c>
      <c r="S56" s="20" t="s">
        <v>66</v>
      </c>
      <c r="T56" s="18" t="s">
        <v>64</v>
      </c>
    </row>
    <row r="57" spans="1:20" x14ac:dyDescent="0.25">
      <c r="A57" s="17">
        <v>56</v>
      </c>
      <c r="B57" s="17">
        <v>11.15</v>
      </c>
      <c r="C57" s="17">
        <v>56.5</v>
      </c>
      <c r="D57" s="17">
        <v>3.9</v>
      </c>
      <c r="E57" s="17">
        <v>7.7</v>
      </c>
      <c r="F57" s="17">
        <v>73.900000000000006</v>
      </c>
      <c r="G57" s="17">
        <v>281</v>
      </c>
      <c r="H57" s="17">
        <v>2</v>
      </c>
      <c r="I57" s="17">
        <v>1</v>
      </c>
      <c r="J57" s="17">
        <v>217</v>
      </c>
      <c r="K57" s="17">
        <v>199</v>
      </c>
      <c r="L57" s="17">
        <v>51.4</v>
      </c>
      <c r="M57" s="18">
        <v>18</v>
      </c>
      <c r="N57" s="18">
        <v>1</v>
      </c>
      <c r="O57" s="18">
        <v>0</v>
      </c>
      <c r="P57" s="18">
        <v>0</v>
      </c>
      <c r="Q57" s="18">
        <v>0</v>
      </c>
      <c r="R57" s="18">
        <v>0</v>
      </c>
      <c r="S57" s="20" t="s">
        <v>66</v>
      </c>
      <c r="T57" s="18" t="s">
        <v>64</v>
      </c>
    </row>
    <row r="58" spans="1:20" x14ac:dyDescent="0.25">
      <c r="A58" s="17">
        <v>57</v>
      </c>
      <c r="B58" s="17">
        <v>7.14</v>
      </c>
      <c r="C58" s="17">
        <v>59</v>
      </c>
      <c r="D58" s="17">
        <v>3.7</v>
      </c>
      <c r="E58" s="17">
        <v>2.6</v>
      </c>
      <c r="F58" s="17">
        <v>75.8</v>
      </c>
      <c r="G58" s="17">
        <v>70</v>
      </c>
      <c r="H58" s="17">
        <v>2</v>
      </c>
      <c r="I58" s="17">
        <v>4</v>
      </c>
      <c r="J58" s="17">
        <v>37</v>
      </c>
      <c r="K58" s="17">
        <v>35</v>
      </c>
      <c r="L58" s="17">
        <v>31.4</v>
      </c>
      <c r="M58" s="18">
        <v>11</v>
      </c>
      <c r="N58" s="18">
        <v>0</v>
      </c>
      <c r="O58" s="18">
        <v>0</v>
      </c>
      <c r="P58" s="18">
        <v>0</v>
      </c>
      <c r="Q58" s="18">
        <v>1</v>
      </c>
      <c r="R58" s="18">
        <v>0</v>
      </c>
      <c r="S58" s="20" t="s">
        <v>60</v>
      </c>
      <c r="T58" s="18" t="s">
        <v>64</v>
      </c>
    </row>
    <row r="59" spans="1:20" x14ac:dyDescent="0.25">
      <c r="A59" s="17">
        <v>58</v>
      </c>
      <c r="B59" s="17">
        <v>7.65</v>
      </c>
      <c r="C59" s="17">
        <v>47.1</v>
      </c>
      <c r="D59" s="17">
        <v>4.3</v>
      </c>
      <c r="E59" s="17">
        <v>16.399999999999999</v>
      </c>
      <c r="F59" s="17">
        <v>65.7</v>
      </c>
      <c r="G59" s="17">
        <v>318</v>
      </c>
      <c r="H59" s="17">
        <v>2</v>
      </c>
      <c r="I59" s="17">
        <v>4</v>
      </c>
      <c r="J59" s="17">
        <v>265</v>
      </c>
      <c r="K59" s="17">
        <v>314</v>
      </c>
      <c r="L59" s="17">
        <v>51.4</v>
      </c>
      <c r="M59" s="18">
        <v>18</v>
      </c>
      <c r="N59" s="18">
        <v>0</v>
      </c>
      <c r="O59" s="18">
        <v>0</v>
      </c>
      <c r="P59" s="18">
        <v>0</v>
      </c>
      <c r="Q59" s="18">
        <v>1</v>
      </c>
      <c r="R59" s="18">
        <v>0</v>
      </c>
      <c r="S59" s="20" t="s">
        <v>60</v>
      </c>
      <c r="T59" s="18" t="s">
        <v>64</v>
      </c>
    </row>
    <row r="60" spans="1:20" x14ac:dyDescent="0.25">
      <c r="A60" s="17">
        <v>59</v>
      </c>
      <c r="B60" s="17">
        <v>10.73</v>
      </c>
      <c r="C60" s="17">
        <v>50.6</v>
      </c>
      <c r="D60" s="17">
        <v>3.9</v>
      </c>
      <c r="E60" s="17">
        <v>19.3</v>
      </c>
      <c r="F60" s="17">
        <v>101</v>
      </c>
      <c r="G60" s="17">
        <v>445</v>
      </c>
      <c r="H60" s="17">
        <v>1</v>
      </c>
      <c r="I60" s="17">
        <v>2</v>
      </c>
      <c r="J60" s="17">
        <v>374</v>
      </c>
      <c r="K60" s="17">
        <v>345</v>
      </c>
      <c r="L60" s="17">
        <v>51.4</v>
      </c>
      <c r="M60" s="18">
        <v>18</v>
      </c>
      <c r="N60" s="18">
        <v>0</v>
      </c>
      <c r="O60" s="18">
        <v>1</v>
      </c>
      <c r="P60" s="18">
        <v>0</v>
      </c>
      <c r="Q60" s="18">
        <v>0</v>
      </c>
      <c r="R60" s="18">
        <v>1</v>
      </c>
      <c r="S60" s="20" t="s">
        <v>65</v>
      </c>
      <c r="T60" s="18" t="s">
        <v>67</v>
      </c>
    </row>
    <row r="61" spans="1:20" x14ac:dyDescent="0.25">
      <c r="A61" s="17">
        <v>60</v>
      </c>
      <c r="B61" s="17">
        <v>11.46</v>
      </c>
      <c r="C61" s="17">
        <v>56.9</v>
      </c>
      <c r="D61" s="17">
        <v>4.5</v>
      </c>
      <c r="E61" s="17">
        <v>15.6</v>
      </c>
      <c r="F61" s="17">
        <v>97.7</v>
      </c>
      <c r="G61" s="17">
        <v>191</v>
      </c>
      <c r="H61" s="17">
        <v>2</v>
      </c>
      <c r="I61" s="17">
        <v>3</v>
      </c>
      <c r="J61" s="17">
        <v>153</v>
      </c>
      <c r="K61" s="17">
        <v>132</v>
      </c>
      <c r="L61" s="17">
        <v>31.4</v>
      </c>
      <c r="M61" s="18">
        <v>11</v>
      </c>
      <c r="N61" s="18">
        <v>0</v>
      </c>
      <c r="O61" s="18">
        <v>0</v>
      </c>
      <c r="P61" s="18">
        <v>1</v>
      </c>
      <c r="Q61" s="18">
        <v>0</v>
      </c>
      <c r="R61" s="18">
        <v>0</v>
      </c>
      <c r="S61" s="20" t="s">
        <v>59</v>
      </c>
      <c r="T61" s="18" t="s">
        <v>64</v>
      </c>
    </row>
    <row r="62" spans="1:20" x14ac:dyDescent="0.25">
      <c r="A62" s="17">
        <v>61</v>
      </c>
      <c r="B62" s="17">
        <v>10.42</v>
      </c>
      <c r="C62" s="17">
        <v>58</v>
      </c>
      <c r="D62" s="17">
        <v>3.4</v>
      </c>
      <c r="E62" s="17">
        <v>8</v>
      </c>
      <c r="F62" s="17">
        <v>59</v>
      </c>
      <c r="G62" s="17">
        <v>119</v>
      </c>
      <c r="H62" s="17">
        <v>2</v>
      </c>
      <c r="I62" s="17">
        <v>1</v>
      </c>
      <c r="J62" s="17">
        <v>67</v>
      </c>
      <c r="K62" s="17">
        <v>64</v>
      </c>
      <c r="L62" s="17">
        <v>31.4</v>
      </c>
      <c r="M62" s="18">
        <v>11</v>
      </c>
      <c r="N62" s="18">
        <v>1</v>
      </c>
      <c r="O62" s="18">
        <v>0</v>
      </c>
      <c r="P62" s="18">
        <v>0</v>
      </c>
      <c r="Q62" s="18">
        <v>0</v>
      </c>
      <c r="R62" s="18">
        <v>0</v>
      </c>
      <c r="S62" s="20" t="s">
        <v>66</v>
      </c>
      <c r="T62" s="18" t="s">
        <v>64</v>
      </c>
    </row>
    <row r="63" spans="1:20" x14ac:dyDescent="0.25">
      <c r="A63" s="17">
        <v>62</v>
      </c>
      <c r="B63" s="17">
        <v>11.18</v>
      </c>
      <c r="C63" s="17">
        <v>51</v>
      </c>
      <c r="D63" s="17">
        <v>5.7</v>
      </c>
      <c r="E63" s="17">
        <v>18.8</v>
      </c>
      <c r="F63" s="17">
        <v>55.9</v>
      </c>
      <c r="G63" s="17">
        <v>595</v>
      </c>
      <c r="H63" s="17">
        <v>1</v>
      </c>
      <c r="I63" s="17">
        <v>2</v>
      </c>
      <c r="J63" s="17">
        <v>546</v>
      </c>
      <c r="K63" s="17">
        <v>392</v>
      </c>
      <c r="L63" s="17">
        <v>68.599999999999994</v>
      </c>
      <c r="M63" s="18">
        <v>24</v>
      </c>
      <c r="N63" s="18">
        <v>0</v>
      </c>
      <c r="O63" s="18">
        <v>1</v>
      </c>
      <c r="P63" s="18">
        <v>0</v>
      </c>
      <c r="Q63" s="18">
        <v>0</v>
      </c>
      <c r="R63" s="18">
        <v>1</v>
      </c>
      <c r="S63" s="20" t="s">
        <v>65</v>
      </c>
      <c r="T63" s="18" t="s">
        <v>67</v>
      </c>
    </row>
    <row r="64" spans="1:20" x14ac:dyDescent="0.25">
      <c r="A64" s="17">
        <v>63</v>
      </c>
      <c r="B64" s="17">
        <v>7.93</v>
      </c>
      <c r="C64" s="17">
        <v>64.099999999999994</v>
      </c>
      <c r="D64" s="17">
        <v>5.4</v>
      </c>
      <c r="E64" s="17">
        <v>7.5</v>
      </c>
      <c r="F64" s="17">
        <v>98.1</v>
      </c>
      <c r="G64" s="17">
        <v>68</v>
      </c>
      <c r="H64" s="17">
        <v>2</v>
      </c>
      <c r="I64" s="17">
        <v>4</v>
      </c>
      <c r="J64" s="17">
        <v>42</v>
      </c>
      <c r="K64" s="17">
        <v>49</v>
      </c>
      <c r="L64" s="17">
        <v>28.6</v>
      </c>
      <c r="M64" s="18">
        <v>10</v>
      </c>
      <c r="N64" s="18">
        <v>0</v>
      </c>
      <c r="O64" s="18">
        <v>0</v>
      </c>
      <c r="P64" s="18">
        <v>0</v>
      </c>
      <c r="Q64" s="18">
        <v>1</v>
      </c>
      <c r="R64" s="18">
        <v>0</v>
      </c>
      <c r="S64" s="20" t="s">
        <v>60</v>
      </c>
      <c r="T64" s="18" t="s">
        <v>64</v>
      </c>
    </row>
    <row r="65" spans="1:20" x14ac:dyDescent="0.25">
      <c r="A65" s="17">
        <v>64</v>
      </c>
      <c r="B65" s="17">
        <v>9.66</v>
      </c>
      <c r="C65" s="17">
        <v>52.1</v>
      </c>
      <c r="D65" s="17">
        <v>4.4000000000000004</v>
      </c>
      <c r="E65" s="17">
        <v>9.9</v>
      </c>
      <c r="F65" s="17">
        <v>98.3</v>
      </c>
      <c r="G65" s="17">
        <v>83</v>
      </c>
      <c r="H65" s="17">
        <v>2</v>
      </c>
      <c r="I65" s="17">
        <v>2</v>
      </c>
      <c r="J65" s="17">
        <v>66</v>
      </c>
      <c r="K65" s="17">
        <v>95</v>
      </c>
      <c r="L65" s="17">
        <v>28.6</v>
      </c>
      <c r="M65" s="18">
        <v>10</v>
      </c>
      <c r="N65" s="18">
        <v>0</v>
      </c>
      <c r="O65" s="18">
        <v>1</v>
      </c>
      <c r="P65" s="18">
        <v>0</v>
      </c>
      <c r="Q65" s="18">
        <v>0</v>
      </c>
      <c r="R65" s="18">
        <v>0</v>
      </c>
      <c r="S65" s="20" t="s">
        <v>65</v>
      </c>
      <c r="T65" s="18" t="s">
        <v>64</v>
      </c>
    </row>
    <row r="66" spans="1:20" x14ac:dyDescent="0.25">
      <c r="A66" s="17">
        <v>65</v>
      </c>
      <c r="B66" s="17">
        <v>7.78</v>
      </c>
      <c r="C66" s="17">
        <v>45.5</v>
      </c>
      <c r="D66" s="17">
        <v>5</v>
      </c>
      <c r="E66" s="17">
        <v>20.9</v>
      </c>
      <c r="F66" s="17">
        <v>71.599999999999994</v>
      </c>
      <c r="G66" s="17">
        <v>489</v>
      </c>
      <c r="H66" s="17">
        <v>2</v>
      </c>
      <c r="I66" s="17">
        <v>3</v>
      </c>
      <c r="J66" s="17">
        <v>391</v>
      </c>
      <c r="K66" s="17">
        <v>329</v>
      </c>
      <c r="L66" s="17">
        <v>48.6</v>
      </c>
      <c r="M66" s="18">
        <v>17</v>
      </c>
      <c r="N66" s="18">
        <v>0</v>
      </c>
      <c r="O66" s="18">
        <v>0</v>
      </c>
      <c r="P66" s="18">
        <v>1</v>
      </c>
      <c r="Q66" s="18">
        <v>0</v>
      </c>
      <c r="R66" s="18">
        <v>0</v>
      </c>
      <c r="S66" s="20" t="s">
        <v>59</v>
      </c>
      <c r="T66" s="18" t="s">
        <v>64</v>
      </c>
    </row>
    <row r="67" spans="1:20" x14ac:dyDescent="0.25">
      <c r="A67" s="17">
        <v>66</v>
      </c>
      <c r="B67" s="17">
        <v>9.42</v>
      </c>
      <c r="C67" s="17">
        <v>50.6</v>
      </c>
      <c r="D67" s="17">
        <v>4.3</v>
      </c>
      <c r="E67" s="17">
        <v>24.8</v>
      </c>
      <c r="F67" s="17">
        <v>62.8</v>
      </c>
      <c r="G67" s="17">
        <v>508</v>
      </c>
      <c r="H67" s="17">
        <v>2</v>
      </c>
      <c r="I67" s="17">
        <v>1</v>
      </c>
      <c r="J67" s="17">
        <v>421</v>
      </c>
      <c r="K67" s="17">
        <v>528</v>
      </c>
      <c r="L67" s="17">
        <v>48.6</v>
      </c>
      <c r="M67" s="18">
        <v>17</v>
      </c>
      <c r="N67" s="18">
        <v>1</v>
      </c>
      <c r="O67" s="18">
        <v>0</v>
      </c>
      <c r="P67" s="18">
        <v>0</v>
      </c>
      <c r="Q67" s="18">
        <v>0</v>
      </c>
      <c r="R67" s="18">
        <v>0</v>
      </c>
      <c r="S67" s="20" t="s">
        <v>66</v>
      </c>
      <c r="T67" s="18" t="s">
        <v>64</v>
      </c>
    </row>
    <row r="68" spans="1:20" x14ac:dyDescent="0.25">
      <c r="A68" s="17">
        <v>67</v>
      </c>
      <c r="B68" s="17">
        <v>10.02</v>
      </c>
      <c r="C68" s="17">
        <v>49.5</v>
      </c>
      <c r="D68" s="17">
        <v>4.4000000000000004</v>
      </c>
      <c r="E68" s="17">
        <v>8.3000000000000007</v>
      </c>
      <c r="F68" s="17">
        <v>93</v>
      </c>
      <c r="G68" s="17">
        <v>265</v>
      </c>
      <c r="H68" s="17">
        <v>2</v>
      </c>
      <c r="I68" s="17">
        <v>2</v>
      </c>
      <c r="J68" s="17">
        <v>191</v>
      </c>
      <c r="K68" s="17">
        <v>202</v>
      </c>
      <c r="L68" s="17">
        <v>48.6</v>
      </c>
      <c r="M68" s="18">
        <v>17</v>
      </c>
      <c r="N68" s="18">
        <v>0</v>
      </c>
      <c r="O68" s="18">
        <v>1</v>
      </c>
      <c r="P68" s="18">
        <v>0</v>
      </c>
      <c r="Q68" s="18">
        <v>0</v>
      </c>
      <c r="R68" s="18">
        <v>0</v>
      </c>
      <c r="S68" s="20" t="s">
        <v>65</v>
      </c>
      <c r="T68" s="18" t="s">
        <v>64</v>
      </c>
    </row>
    <row r="69" spans="1:20" x14ac:dyDescent="0.25">
      <c r="A69" s="17">
        <v>68</v>
      </c>
      <c r="B69" s="17">
        <v>8.58</v>
      </c>
      <c r="C69" s="17">
        <v>55</v>
      </c>
      <c r="D69" s="17">
        <v>3.7</v>
      </c>
      <c r="E69" s="17">
        <v>7.4</v>
      </c>
      <c r="F69" s="17">
        <v>95.9</v>
      </c>
      <c r="G69" s="17">
        <v>304</v>
      </c>
      <c r="H69" s="17">
        <v>2</v>
      </c>
      <c r="I69" s="17">
        <v>3</v>
      </c>
      <c r="J69" s="17">
        <v>248</v>
      </c>
      <c r="K69" s="17">
        <v>218</v>
      </c>
      <c r="L69" s="17">
        <v>48.6</v>
      </c>
      <c r="M69" s="18">
        <v>17</v>
      </c>
      <c r="N69" s="18">
        <v>0</v>
      </c>
      <c r="O69" s="18">
        <v>0</v>
      </c>
      <c r="P69" s="18">
        <v>1</v>
      </c>
      <c r="Q69" s="18">
        <v>0</v>
      </c>
      <c r="R69" s="18">
        <v>0</v>
      </c>
      <c r="S69" s="20" t="s">
        <v>59</v>
      </c>
      <c r="T69" s="18" t="s">
        <v>64</v>
      </c>
    </row>
    <row r="70" spans="1:20" x14ac:dyDescent="0.25">
      <c r="A70" s="17">
        <v>69</v>
      </c>
      <c r="B70" s="17">
        <v>9.61</v>
      </c>
      <c r="C70" s="17">
        <v>52.4</v>
      </c>
      <c r="D70" s="17">
        <v>4.5</v>
      </c>
      <c r="E70" s="17">
        <v>6.9</v>
      </c>
      <c r="F70" s="17">
        <v>87.2</v>
      </c>
      <c r="G70" s="17">
        <v>487</v>
      </c>
      <c r="H70" s="17">
        <v>2</v>
      </c>
      <c r="I70" s="17">
        <v>3</v>
      </c>
      <c r="J70" s="17">
        <v>404</v>
      </c>
      <c r="K70" s="17">
        <v>220</v>
      </c>
      <c r="L70" s="17">
        <v>48.6</v>
      </c>
      <c r="M70" s="18">
        <v>17</v>
      </c>
      <c r="N70" s="18">
        <v>0</v>
      </c>
      <c r="O70" s="18">
        <v>0</v>
      </c>
      <c r="P70" s="18">
        <v>1</v>
      </c>
      <c r="Q70" s="18">
        <v>0</v>
      </c>
      <c r="R70" s="18">
        <v>0</v>
      </c>
      <c r="S70" s="20" t="s">
        <v>59</v>
      </c>
      <c r="T70" s="18" t="s">
        <v>64</v>
      </c>
    </row>
    <row r="71" spans="1:20" x14ac:dyDescent="0.25">
      <c r="A71" s="17">
        <v>70</v>
      </c>
      <c r="B71" s="17">
        <v>8.0299999999999994</v>
      </c>
      <c r="C71" s="17">
        <v>54.2</v>
      </c>
      <c r="D71" s="17">
        <v>3.5</v>
      </c>
      <c r="E71" s="17">
        <v>24.3</v>
      </c>
      <c r="F71" s="17">
        <v>87.3</v>
      </c>
      <c r="G71" s="17">
        <v>97</v>
      </c>
      <c r="H71" s="17">
        <v>2</v>
      </c>
      <c r="I71" s="17">
        <v>1</v>
      </c>
      <c r="J71" s="17">
        <v>65</v>
      </c>
      <c r="K71" s="17">
        <v>55</v>
      </c>
      <c r="L71" s="17">
        <v>28.6</v>
      </c>
      <c r="M71" s="18">
        <v>10</v>
      </c>
      <c r="N71" s="18">
        <v>1</v>
      </c>
      <c r="O71" s="18">
        <v>0</v>
      </c>
      <c r="P71" s="18">
        <v>0</v>
      </c>
      <c r="Q71" s="18">
        <v>0</v>
      </c>
      <c r="R71" s="18">
        <v>0</v>
      </c>
      <c r="S71" s="20" t="s">
        <v>66</v>
      </c>
      <c r="T71" s="18" t="s">
        <v>64</v>
      </c>
    </row>
    <row r="72" spans="1:20" x14ac:dyDescent="0.25">
      <c r="A72" s="17">
        <v>71</v>
      </c>
      <c r="B72" s="17">
        <v>7.39</v>
      </c>
      <c r="C72" s="17">
        <v>51</v>
      </c>
      <c r="D72" s="17">
        <v>4.2</v>
      </c>
      <c r="E72" s="17">
        <v>14.6</v>
      </c>
      <c r="F72" s="17">
        <v>88.4</v>
      </c>
      <c r="G72" s="17">
        <v>72</v>
      </c>
      <c r="H72" s="17">
        <v>2</v>
      </c>
      <c r="I72" s="17">
        <v>2</v>
      </c>
      <c r="J72" s="17">
        <v>38</v>
      </c>
      <c r="K72" s="17">
        <v>67</v>
      </c>
      <c r="L72" s="17">
        <v>28.6</v>
      </c>
      <c r="M72" s="18">
        <v>10</v>
      </c>
      <c r="N72" s="18">
        <v>0</v>
      </c>
      <c r="O72" s="18">
        <v>1</v>
      </c>
      <c r="P72" s="18">
        <v>0</v>
      </c>
      <c r="Q72" s="18">
        <v>0</v>
      </c>
      <c r="R72" s="18">
        <v>0</v>
      </c>
      <c r="S72" s="20" t="s">
        <v>65</v>
      </c>
      <c r="T72" s="18" t="s">
        <v>64</v>
      </c>
    </row>
    <row r="73" spans="1:20" x14ac:dyDescent="0.25">
      <c r="A73" s="17">
        <v>72</v>
      </c>
      <c r="B73" s="17">
        <v>7.08</v>
      </c>
      <c r="C73" s="17">
        <v>52</v>
      </c>
      <c r="D73" s="17">
        <v>2</v>
      </c>
      <c r="E73" s="17">
        <v>12.3</v>
      </c>
      <c r="F73" s="17">
        <v>56.4</v>
      </c>
      <c r="G73" s="17">
        <v>87</v>
      </c>
      <c r="H73" s="17">
        <v>2</v>
      </c>
      <c r="I73" s="17">
        <v>3</v>
      </c>
      <c r="J73" s="17">
        <v>52</v>
      </c>
      <c r="K73" s="17">
        <v>57</v>
      </c>
      <c r="L73" s="17">
        <v>28.6</v>
      </c>
      <c r="M73" s="18">
        <v>10</v>
      </c>
      <c r="N73" s="18">
        <v>0</v>
      </c>
      <c r="O73" s="18">
        <v>0</v>
      </c>
      <c r="P73" s="18">
        <v>1</v>
      </c>
      <c r="Q73" s="18">
        <v>0</v>
      </c>
      <c r="R73" s="18">
        <v>0</v>
      </c>
      <c r="S73" s="20" t="s">
        <v>59</v>
      </c>
      <c r="T73" s="18" t="s">
        <v>64</v>
      </c>
    </row>
    <row r="74" spans="1:20" x14ac:dyDescent="0.25">
      <c r="A74" s="17">
        <v>73</v>
      </c>
      <c r="B74" s="17">
        <v>9.5299999999999994</v>
      </c>
      <c r="C74" s="17">
        <v>51.5</v>
      </c>
      <c r="D74" s="17">
        <v>5.2</v>
      </c>
      <c r="E74" s="17">
        <v>15</v>
      </c>
      <c r="F74" s="17">
        <v>65.7</v>
      </c>
      <c r="G74" s="17">
        <v>298</v>
      </c>
      <c r="H74" s="17">
        <v>2</v>
      </c>
      <c r="I74" s="17">
        <v>3</v>
      </c>
      <c r="J74" s="17">
        <v>241</v>
      </c>
      <c r="K74" s="17">
        <v>193</v>
      </c>
      <c r="L74" s="17">
        <v>48.6</v>
      </c>
      <c r="M74" s="18">
        <v>17</v>
      </c>
      <c r="N74" s="18">
        <v>0</v>
      </c>
      <c r="O74" s="18">
        <v>0</v>
      </c>
      <c r="P74" s="18">
        <v>1</v>
      </c>
      <c r="Q74" s="18">
        <v>0</v>
      </c>
      <c r="R74" s="18">
        <v>0</v>
      </c>
      <c r="S74" s="20" t="s">
        <v>59</v>
      </c>
      <c r="T74" s="18" t="s">
        <v>64</v>
      </c>
    </row>
    <row r="75" spans="1:20" x14ac:dyDescent="0.25">
      <c r="A75" s="17">
        <v>74</v>
      </c>
      <c r="B75" s="17">
        <v>10.050000000000001</v>
      </c>
      <c r="C75" s="17">
        <v>52</v>
      </c>
      <c r="D75" s="17">
        <v>4.5</v>
      </c>
      <c r="E75" s="17">
        <v>36.700000000000003</v>
      </c>
      <c r="F75" s="17">
        <v>87.5</v>
      </c>
      <c r="G75" s="17">
        <v>184</v>
      </c>
      <c r="H75" s="17">
        <v>1</v>
      </c>
      <c r="I75" s="17">
        <v>1</v>
      </c>
      <c r="J75" s="17">
        <v>144</v>
      </c>
      <c r="K75" s="17">
        <v>151</v>
      </c>
      <c r="L75" s="17">
        <v>68.599999999999994</v>
      </c>
      <c r="M75" s="18">
        <v>24</v>
      </c>
      <c r="N75" s="18">
        <v>1</v>
      </c>
      <c r="O75" s="18">
        <v>0</v>
      </c>
      <c r="P75" s="18">
        <v>0</v>
      </c>
      <c r="Q75" s="18">
        <v>0</v>
      </c>
      <c r="R75" s="18">
        <v>1</v>
      </c>
      <c r="S75" s="20" t="s">
        <v>66</v>
      </c>
      <c r="T75" s="18" t="s">
        <v>67</v>
      </c>
    </row>
    <row r="76" spans="1:20" x14ac:dyDescent="0.25">
      <c r="A76" s="17">
        <v>75</v>
      </c>
      <c r="B76" s="17">
        <v>8.4499999999999993</v>
      </c>
      <c r="C76" s="17">
        <v>38.799999999999997</v>
      </c>
      <c r="D76" s="17">
        <v>3.4</v>
      </c>
      <c r="E76" s="17">
        <v>12.9</v>
      </c>
      <c r="F76" s="17">
        <v>85</v>
      </c>
      <c r="G76" s="17">
        <v>235</v>
      </c>
      <c r="H76" s="17">
        <v>2</v>
      </c>
      <c r="I76" s="17">
        <v>2</v>
      </c>
      <c r="J76" s="17">
        <v>143</v>
      </c>
      <c r="K76" s="17">
        <v>124</v>
      </c>
      <c r="L76" s="17">
        <v>48.6</v>
      </c>
      <c r="M76" s="18">
        <v>17</v>
      </c>
      <c r="N76" s="18">
        <v>0</v>
      </c>
      <c r="O76" s="18">
        <v>1</v>
      </c>
      <c r="P76" s="18">
        <v>0</v>
      </c>
      <c r="Q76" s="18">
        <v>0</v>
      </c>
      <c r="R76" s="18">
        <v>0</v>
      </c>
      <c r="S76" s="20" t="s">
        <v>65</v>
      </c>
      <c r="T76" s="18" t="s">
        <v>64</v>
      </c>
    </row>
    <row r="77" spans="1:20" x14ac:dyDescent="0.25">
      <c r="A77" s="17">
        <v>76</v>
      </c>
      <c r="B77" s="17">
        <v>6.7</v>
      </c>
      <c r="C77" s="17">
        <v>48.6</v>
      </c>
      <c r="D77" s="17">
        <v>4.5</v>
      </c>
      <c r="E77" s="17">
        <v>13</v>
      </c>
      <c r="F77" s="17">
        <v>80.8</v>
      </c>
      <c r="G77" s="17">
        <v>76</v>
      </c>
      <c r="H77" s="17">
        <v>2</v>
      </c>
      <c r="I77" s="17">
        <v>4</v>
      </c>
      <c r="J77" s="17">
        <v>51</v>
      </c>
      <c r="K77" s="17">
        <v>79</v>
      </c>
      <c r="L77" s="17">
        <v>28.6</v>
      </c>
      <c r="M77" s="18">
        <v>10</v>
      </c>
      <c r="N77" s="18">
        <v>0</v>
      </c>
      <c r="O77" s="18">
        <v>0</v>
      </c>
      <c r="P77" s="18">
        <v>0</v>
      </c>
      <c r="Q77" s="18">
        <v>1</v>
      </c>
      <c r="R77" s="18">
        <v>0</v>
      </c>
      <c r="S77" s="20" t="s">
        <v>60</v>
      </c>
      <c r="T77" s="18" t="s">
        <v>64</v>
      </c>
    </row>
    <row r="78" spans="1:20" x14ac:dyDescent="0.25">
      <c r="A78" s="17">
        <v>77</v>
      </c>
      <c r="B78" s="17">
        <v>8.9</v>
      </c>
      <c r="C78" s="17">
        <v>49.7</v>
      </c>
      <c r="D78" s="17">
        <v>2.9</v>
      </c>
      <c r="E78" s="17">
        <v>12.7</v>
      </c>
      <c r="F78" s="17">
        <v>86.9</v>
      </c>
      <c r="G78" s="17">
        <v>52</v>
      </c>
      <c r="H78" s="17">
        <v>2</v>
      </c>
      <c r="I78" s="17">
        <v>1</v>
      </c>
      <c r="J78" s="17">
        <v>37</v>
      </c>
      <c r="K78" s="17">
        <v>35</v>
      </c>
      <c r="L78" s="17">
        <v>28.6</v>
      </c>
      <c r="M78" s="18">
        <v>10</v>
      </c>
      <c r="N78" s="18">
        <v>1</v>
      </c>
      <c r="O78" s="18">
        <v>0</v>
      </c>
      <c r="P78" s="18">
        <v>0</v>
      </c>
      <c r="Q78" s="18">
        <v>0</v>
      </c>
      <c r="R78" s="18">
        <v>0</v>
      </c>
      <c r="S78" s="20" t="s">
        <v>66</v>
      </c>
      <c r="T78" s="18" t="s">
        <v>64</v>
      </c>
    </row>
    <row r="79" spans="1:20" x14ac:dyDescent="0.25">
      <c r="A79" s="17">
        <v>78</v>
      </c>
      <c r="B79" s="17">
        <v>10.23</v>
      </c>
      <c r="C79" s="17">
        <v>53.2</v>
      </c>
      <c r="D79" s="17">
        <v>4.9000000000000004</v>
      </c>
      <c r="E79" s="17">
        <v>9.9</v>
      </c>
      <c r="F79" s="17">
        <v>77.900000000000006</v>
      </c>
      <c r="G79" s="17">
        <v>752</v>
      </c>
      <c r="H79" s="17">
        <v>1</v>
      </c>
      <c r="I79" s="17">
        <v>2</v>
      </c>
      <c r="J79" s="17">
        <v>595</v>
      </c>
      <c r="K79" s="17">
        <v>446</v>
      </c>
      <c r="L79" s="17">
        <v>68.599999999999994</v>
      </c>
      <c r="M79" s="18">
        <v>24</v>
      </c>
      <c r="N79" s="18">
        <v>0</v>
      </c>
      <c r="O79" s="18">
        <v>1</v>
      </c>
      <c r="P79" s="18">
        <v>0</v>
      </c>
      <c r="Q79" s="18">
        <v>0</v>
      </c>
      <c r="R79" s="18">
        <v>1</v>
      </c>
      <c r="S79" s="20" t="s">
        <v>65</v>
      </c>
      <c r="T79" s="18" t="s">
        <v>67</v>
      </c>
    </row>
    <row r="80" spans="1:20" x14ac:dyDescent="0.25">
      <c r="A80" s="17">
        <v>79</v>
      </c>
      <c r="B80" s="17">
        <v>8.8800000000000008</v>
      </c>
      <c r="C80" s="17">
        <v>55.8</v>
      </c>
      <c r="D80" s="17">
        <v>4.4000000000000004</v>
      </c>
      <c r="E80" s="17">
        <v>14.1</v>
      </c>
      <c r="F80" s="17">
        <v>76.8</v>
      </c>
      <c r="G80" s="17">
        <v>237</v>
      </c>
      <c r="H80" s="17">
        <v>2</v>
      </c>
      <c r="I80" s="17">
        <v>2</v>
      </c>
      <c r="J80" s="17">
        <v>165</v>
      </c>
      <c r="K80" s="17">
        <v>182</v>
      </c>
      <c r="L80" s="17">
        <v>48.6</v>
      </c>
      <c r="M80" s="18">
        <v>17</v>
      </c>
      <c r="N80" s="18">
        <v>0</v>
      </c>
      <c r="O80" s="18">
        <v>1</v>
      </c>
      <c r="P80" s="18">
        <v>0</v>
      </c>
      <c r="Q80" s="18">
        <v>0</v>
      </c>
      <c r="R80" s="18">
        <v>0</v>
      </c>
      <c r="S80" s="20" t="s">
        <v>65</v>
      </c>
      <c r="T80" s="18" t="s">
        <v>64</v>
      </c>
    </row>
    <row r="81" spans="1:20" x14ac:dyDescent="0.25">
      <c r="A81" s="17">
        <v>80</v>
      </c>
      <c r="B81" s="17">
        <v>10.3</v>
      </c>
      <c r="C81" s="17">
        <v>59.6</v>
      </c>
      <c r="D81" s="17">
        <v>5.0999999999999996</v>
      </c>
      <c r="E81" s="17">
        <v>27.8</v>
      </c>
      <c r="F81" s="17">
        <v>88.9</v>
      </c>
      <c r="G81" s="17">
        <v>175</v>
      </c>
      <c r="H81" s="17">
        <v>2</v>
      </c>
      <c r="I81" s="17">
        <v>2</v>
      </c>
      <c r="J81" s="17">
        <v>113</v>
      </c>
      <c r="K81" s="17">
        <v>73</v>
      </c>
      <c r="L81" s="17">
        <v>45.7</v>
      </c>
      <c r="M81" s="18">
        <v>16</v>
      </c>
      <c r="N81" s="18">
        <v>0</v>
      </c>
      <c r="O81" s="18">
        <v>1</v>
      </c>
      <c r="P81" s="18">
        <v>0</v>
      </c>
      <c r="Q81" s="18">
        <v>0</v>
      </c>
      <c r="R81" s="18">
        <v>0</v>
      </c>
      <c r="S81" s="20" t="s">
        <v>65</v>
      </c>
      <c r="T81" s="18" t="s">
        <v>64</v>
      </c>
    </row>
    <row r="82" spans="1:20" x14ac:dyDescent="0.25">
      <c r="A82" s="17">
        <v>81</v>
      </c>
      <c r="B82" s="17">
        <v>10.79</v>
      </c>
      <c r="C82" s="17">
        <v>44.2</v>
      </c>
      <c r="D82" s="17">
        <v>2.9</v>
      </c>
      <c r="E82" s="17">
        <v>2.6</v>
      </c>
      <c r="F82" s="17">
        <v>56.6</v>
      </c>
      <c r="G82" s="17">
        <v>461</v>
      </c>
      <c r="H82" s="17">
        <v>1</v>
      </c>
      <c r="I82" s="17">
        <v>2</v>
      </c>
      <c r="J82" s="17">
        <v>320</v>
      </c>
      <c r="K82" s="17">
        <v>196</v>
      </c>
      <c r="L82" s="17">
        <v>65.7</v>
      </c>
      <c r="M82" s="18">
        <v>23</v>
      </c>
      <c r="N82" s="18">
        <v>0</v>
      </c>
      <c r="O82" s="18">
        <v>1</v>
      </c>
      <c r="P82" s="18">
        <v>0</v>
      </c>
      <c r="Q82" s="18">
        <v>0</v>
      </c>
      <c r="R82" s="18">
        <v>1</v>
      </c>
      <c r="S82" s="20" t="s">
        <v>65</v>
      </c>
      <c r="T82" s="18" t="s">
        <v>67</v>
      </c>
    </row>
    <row r="83" spans="1:20" x14ac:dyDescent="0.25">
      <c r="A83" s="17">
        <v>82</v>
      </c>
      <c r="B83" s="17">
        <v>7.94</v>
      </c>
      <c r="C83" s="17">
        <v>49.5</v>
      </c>
      <c r="D83" s="17">
        <v>3.5</v>
      </c>
      <c r="E83" s="17">
        <v>6.2</v>
      </c>
      <c r="F83" s="17">
        <v>92.3</v>
      </c>
      <c r="G83" s="17">
        <v>195</v>
      </c>
      <c r="H83" s="17">
        <v>2</v>
      </c>
      <c r="I83" s="17">
        <v>2</v>
      </c>
      <c r="J83" s="17">
        <v>139</v>
      </c>
      <c r="K83" s="17">
        <v>116</v>
      </c>
      <c r="L83" s="17">
        <v>45.7</v>
      </c>
      <c r="M83" s="18">
        <v>16</v>
      </c>
      <c r="N83" s="18">
        <v>0</v>
      </c>
      <c r="O83" s="18">
        <v>1</v>
      </c>
      <c r="P83" s="18">
        <v>0</v>
      </c>
      <c r="Q83" s="18">
        <v>0</v>
      </c>
      <c r="R83" s="18">
        <v>0</v>
      </c>
      <c r="S83" s="20" t="s">
        <v>65</v>
      </c>
      <c r="T83" s="18" t="s">
        <v>64</v>
      </c>
    </row>
    <row r="84" spans="1:20" x14ac:dyDescent="0.25">
      <c r="A84" s="17">
        <v>83</v>
      </c>
      <c r="B84" s="17">
        <v>7.63</v>
      </c>
      <c r="C84" s="17">
        <v>52.1</v>
      </c>
      <c r="D84" s="17">
        <v>5.5</v>
      </c>
      <c r="E84" s="17">
        <v>11.6</v>
      </c>
      <c r="F84" s="17">
        <v>61.1</v>
      </c>
      <c r="G84" s="17">
        <v>197</v>
      </c>
      <c r="H84" s="17">
        <v>2</v>
      </c>
      <c r="I84" s="17">
        <v>4</v>
      </c>
      <c r="J84" s="17">
        <v>109</v>
      </c>
      <c r="K84" s="17">
        <v>110</v>
      </c>
      <c r="L84" s="17">
        <v>45.7</v>
      </c>
      <c r="M84" s="18">
        <v>16</v>
      </c>
      <c r="N84" s="18">
        <v>0</v>
      </c>
      <c r="O84" s="18">
        <v>0</v>
      </c>
      <c r="P84" s="18">
        <v>0</v>
      </c>
      <c r="Q84" s="18">
        <v>1</v>
      </c>
      <c r="R84" s="18">
        <v>0</v>
      </c>
      <c r="S84" s="20" t="s">
        <v>60</v>
      </c>
      <c r="T84" s="18" t="s">
        <v>64</v>
      </c>
    </row>
    <row r="85" spans="1:20" x14ac:dyDescent="0.25">
      <c r="A85" s="17">
        <v>84</v>
      </c>
      <c r="B85" s="17">
        <v>8.77</v>
      </c>
      <c r="C85" s="17">
        <v>54.5</v>
      </c>
      <c r="D85" s="17">
        <v>4.7</v>
      </c>
      <c r="E85" s="17">
        <v>5.2</v>
      </c>
      <c r="F85" s="17">
        <v>47</v>
      </c>
      <c r="G85" s="17">
        <v>143</v>
      </c>
      <c r="H85" s="17">
        <v>2</v>
      </c>
      <c r="I85" s="17">
        <v>4</v>
      </c>
      <c r="J85" s="17">
        <v>85</v>
      </c>
      <c r="K85" s="17">
        <v>87</v>
      </c>
      <c r="L85" s="17">
        <v>25.7</v>
      </c>
      <c r="M85" s="18">
        <v>9</v>
      </c>
      <c r="N85" s="18">
        <v>0</v>
      </c>
      <c r="O85" s="18">
        <v>0</v>
      </c>
      <c r="P85" s="18">
        <v>0</v>
      </c>
      <c r="Q85" s="18">
        <v>1</v>
      </c>
      <c r="R85" s="18">
        <v>0</v>
      </c>
      <c r="S85" s="20" t="s">
        <v>60</v>
      </c>
      <c r="T85" s="18" t="s">
        <v>64</v>
      </c>
    </row>
    <row r="86" spans="1:20" x14ac:dyDescent="0.25">
      <c r="A86" s="17">
        <v>85</v>
      </c>
      <c r="B86" s="17">
        <v>8.09</v>
      </c>
      <c r="C86" s="17">
        <v>56.9</v>
      </c>
      <c r="D86" s="17">
        <v>1.7</v>
      </c>
      <c r="E86" s="17">
        <v>7.6</v>
      </c>
      <c r="F86" s="17">
        <v>56.9</v>
      </c>
      <c r="G86" s="17">
        <v>92</v>
      </c>
      <c r="H86" s="17">
        <v>2</v>
      </c>
      <c r="I86" s="17">
        <v>3</v>
      </c>
      <c r="J86" s="17">
        <v>61</v>
      </c>
      <c r="K86" s="17">
        <v>61</v>
      </c>
      <c r="L86" s="17">
        <v>45.7</v>
      </c>
      <c r="M86" s="18">
        <v>16</v>
      </c>
      <c r="N86" s="18">
        <v>0</v>
      </c>
      <c r="O86" s="18">
        <v>0</v>
      </c>
      <c r="P86" s="18">
        <v>1</v>
      </c>
      <c r="Q86" s="18">
        <v>0</v>
      </c>
      <c r="R86" s="18">
        <v>0</v>
      </c>
      <c r="S86" s="20" t="s">
        <v>59</v>
      </c>
      <c r="T86" s="18" t="s">
        <v>64</v>
      </c>
    </row>
    <row r="87" spans="1:20" x14ac:dyDescent="0.25">
      <c r="A87" s="17">
        <v>86</v>
      </c>
      <c r="B87" s="17">
        <v>9.0500000000000007</v>
      </c>
      <c r="C87" s="17">
        <v>51.2</v>
      </c>
      <c r="D87" s="17">
        <v>4.0999999999999996</v>
      </c>
      <c r="E87" s="17">
        <v>20.5</v>
      </c>
      <c r="F87" s="17">
        <v>79.8</v>
      </c>
      <c r="G87" s="17">
        <v>195</v>
      </c>
      <c r="H87" s="17">
        <v>2</v>
      </c>
      <c r="I87" s="17">
        <v>3</v>
      </c>
      <c r="J87" s="17">
        <v>127</v>
      </c>
      <c r="K87" s="17">
        <v>112</v>
      </c>
      <c r="L87" s="17">
        <v>45.7</v>
      </c>
      <c r="M87" s="18">
        <v>16</v>
      </c>
      <c r="N87" s="18">
        <v>0</v>
      </c>
      <c r="O87" s="18">
        <v>0</v>
      </c>
      <c r="P87" s="18">
        <v>1</v>
      </c>
      <c r="Q87" s="18">
        <v>0</v>
      </c>
      <c r="R87" s="18">
        <v>0</v>
      </c>
      <c r="S87" s="20" t="s">
        <v>59</v>
      </c>
      <c r="T87" s="18" t="s">
        <v>64</v>
      </c>
    </row>
    <row r="88" spans="1:20" x14ac:dyDescent="0.25">
      <c r="A88" s="17">
        <v>87</v>
      </c>
      <c r="B88" s="17">
        <v>7.91</v>
      </c>
      <c r="C88" s="17">
        <v>52.8</v>
      </c>
      <c r="D88" s="17">
        <v>2.9</v>
      </c>
      <c r="E88" s="17">
        <v>11.9</v>
      </c>
      <c r="F88" s="17">
        <v>79.5</v>
      </c>
      <c r="G88" s="17">
        <v>477</v>
      </c>
      <c r="H88" s="17">
        <v>2</v>
      </c>
      <c r="I88" s="17">
        <v>3</v>
      </c>
      <c r="J88" s="17">
        <v>349</v>
      </c>
      <c r="K88" s="17">
        <v>188</v>
      </c>
      <c r="L88" s="17">
        <v>65.7</v>
      </c>
      <c r="M88" s="18">
        <v>23</v>
      </c>
      <c r="N88" s="18">
        <v>0</v>
      </c>
      <c r="O88" s="18">
        <v>0</v>
      </c>
      <c r="P88" s="18">
        <v>1</v>
      </c>
      <c r="Q88" s="18">
        <v>0</v>
      </c>
      <c r="R88" s="18">
        <v>0</v>
      </c>
      <c r="S88" s="20" t="s">
        <v>59</v>
      </c>
      <c r="T88" s="18" t="s">
        <v>64</v>
      </c>
    </row>
    <row r="89" spans="1:20" x14ac:dyDescent="0.25">
      <c r="A89" s="17">
        <v>88</v>
      </c>
      <c r="B89" s="17">
        <v>10.39</v>
      </c>
      <c r="C89" s="17">
        <v>54.6</v>
      </c>
      <c r="D89" s="17">
        <v>4.3</v>
      </c>
      <c r="E89" s="17">
        <v>14</v>
      </c>
      <c r="F89" s="17">
        <v>88.3</v>
      </c>
      <c r="G89" s="17">
        <v>353</v>
      </c>
      <c r="H89" s="17">
        <v>2</v>
      </c>
      <c r="I89" s="17">
        <v>2</v>
      </c>
      <c r="J89" s="17">
        <v>223</v>
      </c>
      <c r="K89" s="17">
        <v>200</v>
      </c>
      <c r="L89" s="17">
        <v>65.7</v>
      </c>
      <c r="M89" s="18">
        <v>23</v>
      </c>
      <c r="N89" s="18">
        <v>0</v>
      </c>
      <c r="O89" s="18">
        <v>1</v>
      </c>
      <c r="P89" s="18">
        <v>0</v>
      </c>
      <c r="Q89" s="18">
        <v>0</v>
      </c>
      <c r="R89" s="18">
        <v>0</v>
      </c>
      <c r="S89" s="20" t="s">
        <v>65</v>
      </c>
      <c r="T89" s="18" t="s">
        <v>64</v>
      </c>
    </row>
    <row r="90" spans="1:20" x14ac:dyDescent="0.25">
      <c r="A90" s="17">
        <v>89</v>
      </c>
      <c r="B90" s="17">
        <v>9.36</v>
      </c>
      <c r="C90" s="17">
        <v>54.1</v>
      </c>
      <c r="D90" s="17">
        <v>4.8</v>
      </c>
      <c r="E90" s="17">
        <v>18.3</v>
      </c>
      <c r="F90" s="17">
        <v>90.6</v>
      </c>
      <c r="G90" s="17">
        <v>165</v>
      </c>
      <c r="H90" s="17">
        <v>2</v>
      </c>
      <c r="I90" s="17">
        <v>1</v>
      </c>
      <c r="J90" s="17">
        <v>127</v>
      </c>
      <c r="K90" s="17">
        <v>158</v>
      </c>
      <c r="L90" s="17">
        <v>45.7</v>
      </c>
      <c r="M90" s="18">
        <v>16</v>
      </c>
      <c r="N90" s="18">
        <v>1</v>
      </c>
      <c r="O90" s="18">
        <v>0</v>
      </c>
      <c r="P90" s="18">
        <v>0</v>
      </c>
      <c r="Q90" s="18">
        <v>0</v>
      </c>
      <c r="R90" s="18">
        <v>0</v>
      </c>
      <c r="S90" s="20" t="s">
        <v>66</v>
      </c>
      <c r="T90" s="18" t="s">
        <v>64</v>
      </c>
    </row>
    <row r="91" spans="1:20" x14ac:dyDescent="0.25">
      <c r="A91" s="17">
        <v>90</v>
      </c>
      <c r="B91" s="17">
        <v>11.41</v>
      </c>
      <c r="C91" s="17">
        <v>50.4</v>
      </c>
      <c r="D91" s="17">
        <v>5.8</v>
      </c>
      <c r="E91" s="17">
        <v>23.8</v>
      </c>
      <c r="F91" s="17">
        <v>73</v>
      </c>
      <c r="G91" s="17">
        <v>424</v>
      </c>
      <c r="H91" s="17">
        <v>1</v>
      </c>
      <c r="I91" s="17">
        <v>3</v>
      </c>
      <c r="J91" s="17">
        <v>359</v>
      </c>
      <c r="K91" s="17">
        <v>335</v>
      </c>
      <c r="L91" s="17">
        <v>45.7</v>
      </c>
      <c r="M91" s="18">
        <v>16</v>
      </c>
      <c r="N91" s="18">
        <v>0</v>
      </c>
      <c r="O91" s="18">
        <v>0</v>
      </c>
      <c r="P91" s="18">
        <v>1</v>
      </c>
      <c r="Q91" s="18">
        <v>0</v>
      </c>
      <c r="R91" s="18">
        <v>1</v>
      </c>
      <c r="S91" s="20" t="s">
        <v>59</v>
      </c>
      <c r="T91" s="18" t="s">
        <v>67</v>
      </c>
    </row>
    <row r="92" spans="1:20" x14ac:dyDescent="0.25">
      <c r="A92" s="17">
        <v>91</v>
      </c>
      <c r="B92" s="17">
        <v>8.86</v>
      </c>
      <c r="C92" s="17">
        <v>51.3</v>
      </c>
      <c r="D92" s="17">
        <v>2.9</v>
      </c>
      <c r="E92" s="17">
        <v>9.5</v>
      </c>
      <c r="F92" s="17">
        <v>87.5</v>
      </c>
      <c r="G92" s="17">
        <v>100</v>
      </c>
      <c r="H92" s="17">
        <v>2</v>
      </c>
      <c r="I92" s="17">
        <v>3</v>
      </c>
      <c r="J92" s="17">
        <v>65</v>
      </c>
      <c r="K92" s="17">
        <v>53</v>
      </c>
      <c r="L92" s="17">
        <v>25.7</v>
      </c>
      <c r="M92" s="18">
        <v>9</v>
      </c>
      <c r="N92" s="18">
        <v>0</v>
      </c>
      <c r="O92" s="18">
        <v>0</v>
      </c>
      <c r="P92" s="18">
        <v>1</v>
      </c>
      <c r="Q92" s="18">
        <v>0</v>
      </c>
      <c r="R92" s="18">
        <v>0</v>
      </c>
      <c r="S92" s="20" t="s">
        <v>59</v>
      </c>
      <c r="T92" s="18" t="s">
        <v>64</v>
      </c>
    </row>
    <row r="93" spans="1:20" x14ac:dyDescent="0.25">
      <c r="A93" s="17">
        <v>92</v>
      </c>
      <c r="B93" s="17">
        <v>8.93</v>
      </c>
      <c r="C93" s="17">
        <v>56</v>
      </c>
      <c r="D93" s="17">
        <v>2</v>
      </c>
      <c r="E93" s="17">
        <v>6.2</v>
      </c>
      <c r="F93" s="17">
        <v>72.5</v>
      </c>
      <c r="G93" s="17">
        <v>95</v>
      </c>
      <c r="H93" s="17">
        <v>2</v>
      </c>
      <c r="I93" s="17">
        <v>3</v>
      </c>
      <c r="J93" s="17">
        <v>59</v>
      </c>
      <c r="K93" s="17">
        <v>56</v>
      </c>
      <c r="L93" s="17">
        <v>25.7</v>
      </c>
      <c r="M93" s="18">
        <v>9</v>
      </c>
      <c r="N93" s="18">
        <v>0</v>
      </c>
      <c r="O93" s="18">
        <v>0</v>
      </c>
      <c r="P93" s="18">
        <v>1</v>
      </c>
      <c r="Q93" s="18">
        <v>0</v>
      </c>
      <c r="R93" s="18">
        <v>0</v>
      </c>
      <c r="S93" s="20" t="s">
        <v>59</v>
      </c>
      <c r="T93" s="18" t="s">
        <v>64</v>
      </c>
    </row>
    <row r="94" spans="1:20" x14ac:dyDescent="0.25">
      <c r="A94" s="17">
        <v>93</v>
      </c>
      <c r="B94" s="17">
        <v>8.92</v>
      </c>
      <c r="C94" s="17">
        <v>53.9</v>
      </c>
      <c r="D94" s="17">
        <v>1.3</v>
      </c>
      <c r="E94" s="17">
        <v>2.2000000000000002</v>
      </c>
      <c r="F94" s="17">
        <v>79.5</v>
      </c>
      <c r="G94" s="17">
        <v>56</v>
      </c>
      <c r="H94" s="17">
        <v>2</v>
      </c>
      <c r="I94" s="17">
        <v>2</v>
      </c>
      <c r="J94" s="17">
        <v>40</v>
      </c>
      <c r="K94" s="17">
        <v>14</v>
      </c>
      <c r="L94" s="17">
        <v>5.7</v>
      </c>
      <c r="M94" s="18">
        <v>2</v>
      </c>
      <c r="N94" s="18">
        <v>0</v>
      </c>
      <c r="O94" s="18">
        <v>1</v>
      </c>
      <c r="P94" s="18">
        <v>0</v>
      </c>
      <c r="Q94" s="18">
        <v>0</v>
      </c>
      <c r="R94" s="18">
        <v>0</v>
      </c>
      <c r="S94" s="20" t="s">
        <v>65</v>
      </c>
      <c r="T94" s="18" t="s">
        <v>64</v>
      </c>
    </row>
    <row r="95" spans="1:20" x14ac:dyDescent="0.25">
      <c r="A95" s="17">
        <v>94</v>
      </c>
      <c r="B95" s="17">
        <v>8.15</v>
      </c>
      <c r="C95" s="17">
        <v>54.9</v>
      </c>
      <c r="D95" s="17">
        <v>5.3</v>
      </c>
      <c r="E95" s="17">
        <v>12.3</v>
      </c>
      <c r="F95" s="17">
        <v>79.8</v>
      </c>
      <c r="G95" s="17">
        <v>99</v>
      </c>
      <c r="H95" s="17">
        <v>2</v>
      </c>
      <c r="I95" s="17">
        <v>4</v>
      </c>
      <c r="J95" s="17">
        <v>55</v>
      </c>
      <c r="K95" s="17">
        <v>71</v>
      </c>
      <c r="L95" s="17">
        <v>25.7</v>
      </c>
      <c r="M95" s="18">
        <v>9</v>
      </c>
      <c r="N95" s="18">
        <v>0</v>
      </c>
      <c r="O95" s="18">
        <v>0</v>
      </c>
      <c r="P95" s="18">
        <v>0</v>
      </c>
      <c r="Q95" s="18">
        <v>1</v>
      </c>
      <c r="R95" s="18">
        <v>0</v>
      </c>
      <c r="S95" s="20" t="s">
        <v>60</v>
      </c>
      <c r="T95" s="18" t="s">
        <v>64</v>
      </c>
    </row>
    <row r="96" spans="1:20" x14ac:dyDescent="0.25">
      <c r="A96" s="17">
        <v>95</v>
      </c>
      <c r="B96" s="17">
        <v>9.77</v>
      </c>
      <c r="C96" s="17">
        <v>50.2</v>
      </c>
      <c r="D96" s="17">
        <v>5.3</v>
      </c>
      <c r="E96" s="17">
        <v>15.7</v>
      </c>
      <c r="F96" s="17">
        <v>89.7</v>
      </c>
      <c r="G96" s="17">
        <v>154</v>
      </c>
      <c r="H96" s="17">
        <v>2</v>
      </c>
      <c r="I96" s="17">
        <v>2</v>
      </c>
      <c r="J96" s="17">
        <v>123</v>
      </c>
      <c r="K96" s="17">
        <v>148</v>
      </c>
      <c r="L96" s="17">
        <v>25.7</v>
      </c>
      <c r="M96" s="18">
        <v>9</v>
      </c>
      <c r="N96" s="18">
        <v>0</v>
      </c>
      <c r="O96" s="18">
        <v>1</v>
      </c>
      <c r="P96" s="18">
        <v>0</v>
      </c>
      <c r="Q96" s="18">
        <v>0</v>
      </c>
      <c r="R96" s="18">
        <v>0</v>
      </c>
      <c r="S96" s="20" t="s">
        <v>65</v>
      </c>
      <c r="T96" s="18" t="s">
        <v>64</v>
      </c>
    </row>
    <row r="97" spans="1:20" x14ac:dyDescent="0.25">
      <c r="A97" s="17">
        <v>96</v>
      </c>
      <c r="B97" s="17">
        <v>8.5399999999999991</v>
      </c>
      <c r="C97" s="17">
        <v>56.1</v>
      </c>
      <c r="D97" s="17">
        <v>2.5</v>
      </c>
      <c r="E97" s="17">
        <v>27</v>
      </c>
      <c r="F97" s="17">
        <v>82.5</v>
      </c>
      <c r="G97" s="17">
        <v>98</v>
      </c>
      <c r="H97" s="17">
        <v>2</v>
      </c>
      <c r="I97" s="17">
        <v>1</v>
      </c>
      <c r="J97" s="17">
        <v>57</v>
      </c>
      <c r="K97" s="17">
        <v>75</v>
      </c>
      <c r="L97" s="17">
        <v>45.7</v>
      </c>
      <c r="M97" s="18">
        <v>16</v>
      </c>
      <c r="N97" s="18">
        <v>1</v>
      </c>
      <c r="O97" s="18">
        <v>0</v>
      </c>
      <c r="P97" s="18">
        <v>0</v>
      </c>
      <c r="Q97" s="18">
        <v>0</v>
      </c>
      <c r="R97" s="18">
        <v>0</v>
      </c>
      <c r="S97" s="20" t="s">
        <v>66</v>
      </c>
      <c r="T97" s="18" t="s">
        <v>64</v>
      </c>
    </row>
    <row r="98" spans="1:20" x14ac:dyDescent="0.25">
      <c r="A98" s="17">
        <v>97</v>
      </c>
      <c r="B98" s="17">
        <v>8.66</v>
      </c>
      <c r="C98" s="17">
        <v>52.8</v>
      </c>
      <c r="D98" s="17">
        <v>3.8</v>
      </c>
      <c r="E98" s="17">
        <v>6.8</v>
      </c>
      <c r="F98" s="17">
        <v>69.5</v>
      </c>
      <c r="G98" s="17">
        <v>246</v>
      </c>
      <c r="H98" s="17">
        <v>2</v>
      </c>
      <c r="I98" s="17">
        <v>3</v>
      </c>
      <c r="J98" s="17">
        <v>178</v>
      </c>
      <c r="K98" s="17">
        <v>177</v>
      </c>
      <c r="L98" s="17">
        <v>45.7</v>
      </c>
      <c r="M98" s="18">
        <v>16</v>
      </c>
      <c r="N98" s="18">
        <v>0</v>
      </c>
      <c r="O98" s="18">
        <v>0</v>
      </c>
      <c r="P98" s="18">
        <v>1</v>
      </c>
      <c r="Q98" s="18">
        <v>0</v>
      </c>
      <c r="R98" s="18">
        <v>0</v>
      </c>
      <c r="S98" s="20" t="s">
        <v>59</v>
      </c>
      <c r="T98" s="18" t="s">
        <v>64</v>
      </c>
    </row>
    <row r="99" spans="1:20" x14ac:dyDescent="0.25">
      <c r="A99" s="17">
        <v>98</v>
      </c>
      <c r="B99" s="17">
        <v>12.01</v>
      </c>
      <c r="C99" s="17">
        <v>52.8</v>
      </c>
      <c r="D99" s="17">
        <v>4.8</v>
      </c>
      <c r="E99" s="17">
        <v>10.8</v>
      </c>
      <c r="F99" s="17">
        <v>96.9</v>
      </c>
      <c r="G99" s="17">
        <v>298</v>
      </c>
      <c r="H99" s="17">
        <v>2</v>
      </c>
      <c r="I99" s="17">
        <v>1</v>
      </c>
      <c r="J99" s="17">
        <v>237</v>
      </c>
      <c r="K99" s="17">
        <v>115</v>
      </c>
      <c r="L99" s="17">
        <v>45.7</v>
      </c>
      <c r="M99" s="18">
        <v>16</v>
      </c>
      <c r="N99" s="18">
        <v>1</v>
      </c>
      <c r="O99" s="18">
        <v>0</v>
      </c>
      <c r="P99" s="18">
        <v>0</v>
      </c>
      <c r="Q99" s="18">
        <v>0</v>
      </c>
      <c r="R99" s="18">
        <v>0</v>
      </c>
      <c r="S99" s="20" t="s">
        <v>66</v>
      </c>
      <c r="T99" s="18" t="s">
        <v>64</v>
      </c>
    </row>
    <row r="100" spans="1:20" x14ac:dyDescent="0.25">
      <c r="A100" s="17">
        <v>99</v>
      </c>
      <c r="B100" s="17">
        <v>7.95</v>
      </c>
      <c r="C100" s="17">
        <v>51.8</v>
      </c>
      <c r="D100" s="17">
        <v>2.2999999999999998</v>
      </c>
      <c r="E100" s="17">
        <v>4.5999999999999996</v>
      </c>
      <c r="F100" s="17">
        <v>54.9</v>
      </c>
      <c r="G100" s="17">
        <v>163</v>
      </c>
      <c r="H100" s="17">
        <v>2</v>
      </c>
      <c r="I100" s="17">
        <v>3</v>
      </c>
      <c r="J100" s="17">
        <v>128</v>
      </c>
      <c r="K100" s="17">
        <v>93</v>
      </c>
      <c r="L100" s="17">
        <v>42.9</v>
      </c>
      <c r="M100" s="18">
        <v>15</v>
      </c>
      <c r="N100" s="18">
        <v>0</v>
      </c>
      <c r="O100" s="18">
        <v>0</v>
      </c>
      <c r="P100" s="18">
        <v>1</v>
      </c>
      <c r="Q100" s="18">
        <v>0</v>
      </c>
      <c r="R100" s="18">
        <v>0</v>
      </c>
      <c r="S100" s="20" t="s">
        <v>59</v>
      </c>
      <c r="T100" s="18" t="s">
        <v>64</v>
      </c>
    </row>
    <row r="101" spans="1:20" x14ac:dyDescent="0.25">
      <c r="A101" s="17">
        <v>100</v>
      </c>
      <c r="B101" s="17">
        <v>10.15</v>
      </c>
      <c r="C101" s="17">
        <v>51.9</v>
      </c>
      <c r="D101" s="17">
        <v>6.2</v>
      </c>
      <c r="E101" s="17">
        <v>16.399999999999999</v>
      </c>
      <c r="F101" s="17">
        <v>59.2</v>
      </c>
      <c r="G101" s="17">
        <v>568</v>
      </c>
      <c r="H101" s="17">
        <v>1</v>
      </c>
      <c r="I101" s="17">
        <v>3</v>
      </c>
      <c r="J101" s="17">
        <v>452</v>
      </c>
      <c r="K101" s="17">
        <v>371</v>
      </c>
      <c r="L101" s="17">
        <v>62.9</v>
      </c>
      <c r="M101" s="18">
        <v>22</v>
      </c>
      <c r="N101" s="18">
        <v>0</v>
      </c>
      <c r="O101" s="18">
        <v>0</v>
      </c>
      <c r="P101" s="18">
        <v>1</v>
      </c>
      <c r="Q101" s="18">
        <v>0</v>
      </c>
      <c r="R101" s="18">
        <v>1</v>
      </c>
      <c r="S101" s="20" t="s">
        <v>59</v>
      </c>
      <c r="T101" s="18" t="s">
        <v>67</v>
      </c>
    </row>
    <row r="102" spans="1:20" x14ac:dyDescent="0.25">
      <c r="A102" s="17">
        <v>101</v>
      </c>
      <c r="B102" s="17">
        <v>9.76</v>
      </c>
      <c r="C102" s="17">
        <v>53.2</v>
      </c>
      <c r="D102" s="17">
        <v>2.6</v>
      </c>
      <c r="E102" s="17">
        <v>6.9</v>
      </c>
      <c r="F102" s="17">
        <v>80.099999999999994</v>
      </c>
      <c r="G102" s="17">
        <v>64</v>
      </c>
      <c r="H102" s="17">
        <v>2</v>
      </c>
      <c r="I102" s="17">
        <v>4</v>
      </c>
      <c r="J102" s="17">
        <v>47</v>
      </c>
      <c r="K102" s="17">
        <v>55</v>
      </c>
      <c r="L102" s="17">
        <v>22.9</v>
      </c>
      <c r="M102" s="18">
        <v>8</v>
      </c>
      <c r="N102" s="18">
        <v>0</v>
      </c>
      <c r="O102" s="18">
        <v>0</v>
      </c>
      <c r="P102" s="18">
        <v>0</v>
      </c>
      <c r="Q102" s="18">
        <v>1</v>
      </c>
      <c r="R102" s="18">
        <v>0</v>
      </c>
      <c r="S102" s="20" t="s">
        <v>60</v>
      </c>
      <c r="T102" s="18" t="s">
        <v>64</v>
      </c>
    </row>
    <row r="103" spans="1:20" x14ac:dyDescent="0.25">
      <c r="A103" s="17">
        <v>102</v>
      </c>
      <c r="B103" s="17">
        <v>9.89</v>
      </c>
      <c r="C103" s="17">
        <v>45.2</v>
      </c>
      <c r="D103" s="17">
        <v>4.3</v>
      </c>
      <c r="E103" s="17">
        <v>11.8</v>
      </c>
      <c r="F103" s="17">
        <v>108.7</v>
      </c>
      <c r="G103" s="17">
        <v>190</v>
      </c>
      <c r="H103" s="17">
        <v>2</v>
      </c>
      <c r="I103" s="17">
        <v>1</v>
      </c>
      <c r="J103" s="17">
        <v>141</v>
      </c>
      <c r="K103" s="17">
        <v>112</v>
      </c>
      <c r="L103" s="17">
        <v>42.9</v>
      </c>
      <c r="M103" s="18">
        <v>15</v>
      </c>
      <c r="N103" s="18">
        <v>1</v>
      </c>
      <c r="O103" s="18">
        <v>0</v>
      </c>
      <c r="P103" s="18">
        <v>0</v>
      </c>
      <c r="Q103" s="18">
        <v>0</v>
      </c>
      <c r="R103" s="18">
        <v>0</v>
      </c>
      <c r="S103" s="20" t="s">
        <v>66</v>
      </c>
      <c r="T103" s="18" t="s">
        <v>64</v>
      </c>
    </row>
    <row r="104" spans="1:20" x14ac:dyDescent="0.25">
      <c r="A104" s="17">
        <v>103</v>
      </c>
      <c r="B104" s="17">
        <v>7.14</v>
      </c>
      <c r="C104" s="17">
        <v>57.6</v>
      </c>
      <c r="D104" s="17">
        <v>2.7</v>
      </c>
      <c r="E104" s="17">
        <v>13.1</v>
      </c>
      <c r="F104" s="17">
        <v>92.6</v>
      </c>
      <c r="G104" s="17">
        <v>92</v>
      </c>
      <c r="H104" s="17">
        <v>2</v>
      </c>
      <c r="I104" s="17">
        <v>4</v>
      </c>
      <c r="J104" s="17">
        <v>40</v>
      </c>
      <c r="K104" s="17">
        <v>50</v>
      </c>
      <c r="L104" s="17">
        <v>22.9</v>
      </c>
      <c r="M104" s="18">
        <v>8</v>
      </c>
      <c r="N104" s="18">
        <v>0</v>
      </c>
      <c r="O104" s="18">
        <v>0</v>
      </c>
      <c r="P104" s="18">
        <v>0</v>
      </c>
      <c r="Q104" s="18">
        <v>1</v>
      </c>
      <c r="R104" s="18">
        <v>0</v>
      </c>
      <c r="S104" s="20" t="s">
        <v>60</v>
      </c>
      <c r="T104" s="18" t="s">
        <v>64</v>
      </c>
    </row>
    <row r="105" spans="1:20" x14ac:dyDescent="0.25">
      <c r="A105" s="17">
        <v>104</v>
      </c>
      <c r="B105" s="17">
        <v>13.95</v>
      </c>
      <c r="C105" s="17">
        <v>65.900000000000006</v>
      </c>
      <c r="D105" s="17">
        <v>6.6</v>
      </c>
      <c r="E105" s="17">
        <v>15.6</v>
      </c>
      <c r="F105" s="17">
        <v>133.5</v>
      </c>
      <c r="G105" s="17">
        <v>356</v>
      </c>
      <c r="H105" s="17">
        <v>2</v>
      </c>
      <c r="I105" s="17">
        <v>1</v>
      </c>
      <c r="J105" s="17">
        <v>308</v>
      </c>
      <c r="K105" s="17">
        <v>182</v>
      </c>
      <c r="L105" s="17">
        <v>62.9</v>
      </c>
      <c r="M105" s="18">
        <v>22</v>
      </c>
      <c r="N105" s="18">
        <v>1</v>
      </c>
      <c r="O105" s="18">
        <v>0</v>
      </c>
      <c r="P105" s="18">
        <v>0</v>
      </c>
      <c r="Q105" s="18">
        <v>0</v>
      </c>
      <c r="R105" s="18">
        <v>0</v>
      </c>
      <c r="S105" s="20" t="s">
        <v>66</v>
      </c>
      <c r="T105" s="18" t="s">
        <v>64</v>
      </c>
    </row>
    <row r="106" spans="1:20" x14ac:dyDescent="0.25">
      <c r="A106" s="17">
        <v>105</v>
      </c>
      <c r="B106" s="17">
        <v>9.44</v>
      </c>
      <c r="C106" s="17">
        <v>52.5</v>
      </c>
      <c r="D106" s="17">
        <v>4.5</v>
      </c>
      <c r="E106" s="17">
        <v>10.9</v>
      </c>
      <c r="F106" s="17">
        <v>58.5</v>
      </c>
      <c r="G106" s="17">
        <v>297</v>
      </c>
      <c r="H106" s="17">
        <v>2</v>
      </c>
      <c r="I106" s="17">
        <v>3</v>
      </c>
      <c r="J106" s="17">
        <v>230</v>
      </c>
      <c r="K106" s="17">
        <v>263</v>
      </c>
      <c r="L106" s="17">
        <v>42.9</v>
      </c>
      <c r="M106" s="18">
        <v>15</v>
      </c>
      <c r="N106" s="18">
        <v>0</v>
      </c>
      <c r="O106" s="18">
        <v>0</v>
      </c>
      <c r="P106" s="18">
        <v>1</v>
      </c>
      <c r="Q106" s="18">
        <v>0</v>
      </c>
      <c r="R106" s="18">
        <v>0</v>
      </c>
      <c r="S106" s="20" t="s">
        <v>59</v>
      </c>
      <c r="T106" s="18" t="s">
        <v>64</v>
      </c>
    </row>
    <row r="107" spans="1:20" x14ac:dyDescent="0.25">
      <c r="A107" s="17">
        <v>106</v>
      </c>
      <c r="B107" s="17">
        <v>10.8</v>
      </c>
      <c r="C107" s="17">
        <v>63.9</v>
      </c>
      <c r="D107" s="17">
        <v>2.9</v>
      </c>
      <c r="E107" s="17">
        <v>1.6</v>
      </c>
      <c r="F107" s="17">
        <v>57.4</v>
      </c>
      <c r="G107" s="17">
        <v>130</v>
      </c>
      <c r="H107" s="17">
        <v>2</v>
      </c>
      <c r="I107" s="17">
        <v>3</v>
      </c>
      <c r="J107" s="17">
        <v>69</v>
      </c>
      <c r="K107" s="17">
        <v>62</v>
      </c>
      <c r="L107" s="17">
        <v>22.9</v>
      </c>
      <c r="M107" s="18">
        <v>8</v>
      </c>
      <c r="N107" s="18">
        <v>0</v>
      </c>
      <c r="O107" s="18">
        <v>0</v>
      </c>
      <c r="P107" s="18">
        <v>1</v>
      </c>
      <c r="Q107" s="18">
        <v>0</v>
      </c>
      <c r="R107" s="18">
        <v>0</v>
      </c>
      <c r="S107" s="20" t="s">
        <v>59</v>
      </c>
      <c r="T107" s="18" t="s">
        <v>64</v>
      </c>
    </row>
    <row r="108" spans="1:20" x14ac:dyDescent="0.25">
      <c r="A108" s="17">
        <v>107</v>
      </c>
      <c r="B108" s="17">
        <v>7.14</v>
      </c>
      <c r="C108" s="17">
        <v>51.7</v>
      </c>
      <c r="D108" s="17">
        <v>1.4</v>
      </c>
      <c r="E108" s="17">
        <v>4.0999999999999996</v>
      </c>
      <c r="F108" s="17">
        <v>45.7</v>
      </c>
      <c r="G108" s="17">
        <v>115</v>
      </c>
      <c r="H108" s="17">
        <v>2</v>
      </c>
      <c r="I108" s="17">
        <v>3</v>
      </c>
      <c r="J108" s="17">
        <v>90</v>
      </c>
      <c r="K108" s="17">
        <v>19</v>
      </c>
      <c r="L108" s="17">
        <v>22.9</v>
      </c>
      <c r="M108" s="18">
        <v>8</v>
      </c>
      <c r="N108" s="18">
        <v>0</v>
      </c>
      <c r="O108" s="18">
        <v>0</v>
      </c>
      <c r="P108" s="18">
        <v>1</v>
      </c>
      <c r="Q108" s="18">
        <v>0</v>
      </c>
      <c r="R108" s="18">
        <v>0</v>
      </c>
      <c r="S108" s="20" t="s">
        <v>59</v>
      </c>
      <c r="T108" s="18" t="s">
        <v>64</v>
      </c>
    </row>
    <row r="109" spans="1:20" x14ac:dyDescent="0.25">
      <c r="A109" s="17">
        <v>108</v>
      </c>
      <c r="B109" s="17">
        <v>8.02</v>
      </c>
      <c r="C109" s="17">
        <v>55</v>
      </c>
      <c r="D109" s="17">
        <v>2.1</v>
      </c>
      <c r="E109" s="17">
        <v>3.8</v>
      </c>
      <c r="F109" s="17">
        <v>46.5</v>
      </c>
      <c r="G109" s="17">
        <v>91</v>
      </c>
      <c r="H109" s="17">
        <v>2</v>
      </c>
      <c r="I109" s="17">
        <v>2</v>
      </c>
      <c r="J109" s="17">
        <v>44</v>
      </c>
      <c r="K109" s="17">
        <v>32</v>
      </c>
      <c r="L109" s="17">
        <v>22.9</v>
      </c>
      <c r="M109" s="18">
        <v>8</v>
      </c>
      <c r="N109" s="18">
        <v>0</v>
      </c>
      <c r="O109" s="18">
        <v>1</v>
      </c>
      <c r="P109" s="18">
        <v>0</v>
      </c>
      <c r="Q109" s="18">
        <v>0</v>
      </c>
      <c r="R109" s="18">
        <v>0</v>
      </c>
      <c r="S109" s="20" t="s">
        <v>65</v>
      </c>
      <c r="T109" s="18" t="s">
        <v>64</v>
      </c>
    </row>
    <row r="110" spans="1:20" x14ac:dyDescent="0.25">
      <c r="A110" s="17">
        <v>109</v>
      </c>
      <c r="B110" s="17">
        <v>11.8</v>
      </c>
      <c r="C110" s="17">
        <v>53.8</v>
      </c>
      <c r="D110" s="17">
        <v>5.7</v>
      </c>
      <c r="E110" s="17">
        <v>9.1</v>
      </c>
      <c r="F110" s="17">
        <v>116.9</v>
      </c>
      <c r="G110" s="17">
        <v>571</v>
      </c>
      <c r="H110" s="17">
        <v>1</v>
      </c>
      <c r="I110" s="17">
        <v>2</v>
      </c>
      <c r="J110" s="17">
        <v>441</v>
      </c>
      <c r="K110" s="17">
        <v>469</v>
      </c>
      <c r="L110" s="17">
        <v>62.9</v>
      </c>
      <c r="M110" s="18">
        <v>22</v>
      </c>
      <c r="N110" s="18">
        <v>0</v>
      </c>
      <c r="O110" s="18">
        <v>1</v>
      </c>
      <c r="P110" s="18">
        <v>0</v>
      </c>
      <c r="Q110" s="18">
        <v>0</v>
      </c>
      <c r="R110" s="18">
        <v>1</v>
      </c>
      <c r="S110" s="20" t="s">
        <v>65</v>
      </c>
      <c r="T110" s="18" t="s">
        <v>67</v>
      </c>
    </row>
    <row r="111" spans="1:20" x14ac:dyDescent="0.25">
      <c r="A111" s="17">
        <v>110</v>
      </c>
      <c r="B111" s="17">
        <v>9.5</v>
      </c>
      <c r="C111" s="17">
        <v>49.3</v>
      </c>
      <c r="D111" s="17">
        <v>5.8</v>
      </c>
      <c r="E111" s="17">
        <v>42</v>
      </c>
      <c r="F111" s="17">
        <v>70.900000000000006</v>
      </c>
      <c r="G111" s="17">
        <v>98</v>
      </c>
      <c r="H111" s="17">
        <v>2</v>
      </c>
      <c r="I111" s="17">
        <v>3</v>
      </c>
      <c r="J111" s="17">
        <v>68</v>
      </c>
      <c r="K111" s="17">
        <v>46</v>
      </c>
      <c r="L111" s="17">
        <v>22.9</v>
      </c>
      <c r="M111" s="18">
        <v>8</v>
      </c>
      <c r="N111" s="18">
        <v>0</v>
      </c>
      <c r="O111" s="18">
        <v>0</v>
      </c>
      <c r="P111" s="18">
        <v>1</v>
      </c>
      <c r="Q111" s="18">
        <v>0</v>
      </c>
      <c r="R111" s="18">
        <v>0</v>
      </c>
      <c r="S111" s="20" t="s">
        <v>59</v>
      </c>
      <c r="T111" s="18" t="s">
        <v>64</v>
      </c>
    </row>
    <row r="112" spans="1:20" x14ac:dyDescent="0.25">
      <c r="A112" s="17">
        <v>111</v>
      </c>
      <c r="B112" s="17">
        <v>7.7</v>
      </c>
      <c r="C112" s="17">
        <v>56.9</v>
      </c>
      <c r="D112" s="17">
        <v>4.4000000000000004</v>
      </c>
      <c r="E112" s="17">
        <v>12.2</v>
      </c>
      <c r="F112" s="17">
        <v>67.900000000000006</v>
      </c>
      <c r="G112" s="17">
        <v>129</v>
      </c>
      <c r="H112" s="17">
        <v>2</v>
      </c>
      <c r="I112" s="17">
        <v>4</v>
      </c>
      <c r="J112" s="17">
        <v>85</v>
      </c>
      <c r="K112" s="17">
        <v>136</v>
      </c>
      <c r="L112" s="17">
        <v>62.9</v>
      </c>
      <c r="M112" s="18">
        <v>22</v>
      </c>
      <c r="N112" s="18">
        <v>0</v>
      </c>
      <c r="O112" s="18">
        <v>0</v>
      </c>
      <c r="P112" s="18">
        <v>0</v>
      </c>
      <c r="Q112" s="18">
        <v>1</v>
      </c>
      <c r="R112" s="18">
        <v>0</v>
      </c>
      <c r="S112" s="20" t="s">
        <v>60</v>
      </c>
      <c r="T112" s="18" t="s">
        <v>64</v>
      </c>
    </row>
    <row r="113" spans="1:20" x14ac:dyDescent="0.25">
      <c r="A113" s="17">
        <v>112</v>
      </c>
      <c r="B113" s="17">
        <v>17.940000000000001</v>
      </c>
      <c r="C113" s="17">
        <v>56.2</v>
      </c>
      <c r="D113" s="17">
        <v>5.9</v>
      </c>
      <c r="E113" s="17">
        <v>26.4</v>
      </c>
      <c r="F113" s="17">
        <v>91.8</v>
      </c>
      <c r="G113" s="17">
        <v>835</v>
      </c>
      <c r="H113" s="17">
        <v>1</v>
      </c>
      <c r="I113" s="17">
        <v>1</v>
      </c>
      <c r="J113" s="17">
        <v>791</v>
      </c>
      <c r="K113" s="17">
        <v>407</v>
      </c>
      <c r="L113" s="17">
        <v>62.9</v>
      </c>
      <c r="M113" s="18">
        <v>22</v>
      </c>
      <c r="N113" s="18">
        <v>1</v>
      </c>
      <c r="O113" s="18">
        <v>0</v>
      </c>
      <c r="P113" s="18">
        <v>0</v>
      </c>
      <c r="Q113" s="18">
        <v>0</v>
      </c>
      <c r="R113" s="18">
        <v>1</v>
      </c>
      <c r="S113" s="20" t="s">
        <v>66</v>
      </c>
      <c r="T113" s="18" t="s">
        <v>67</v>
      </c>
    </row>
    <row r="114" spans="1:20" x14ac:dyDescent="0.25">
      <c r="A114" s="17">
        <v>113</v>
      </c>
      <c r="B114" s="17">
        <v>9.41</v>
      </c>
      <c r="C114" s="17">
        <v>59.5</v>
      </c>
      <c r="D114" s="17">
        <v>3.1</v>
      </c>
      <c r="E114" s="17">
        <v>20.6</v>
      </c>
      <c r="F114" s="17">
        <v>91.7</v>
      </c>
      <c r="G114" s="17">
        <v>29</v>
      </c>
      <c r="H114" s="17">
        <v>2</v>
      </c>
      <c r="I114" s="17">
        <v>3</v>
      </c>
      <c r="J114" s="17">
        <v>20</v>
      </c>
      <c r="K114" s="17">
        <v>22</v>
      </c>
      <c r="L114" s="17">
        <v>22.9</v>
      </c>
      <c r="M114" s="18">
        <v>8</v>
      </c>
      <c r="N114" s="18">
        <v>0</v>
      </c>
      <c r="O114" s="18">
        <v>0</v>
      </c>
      <c r="P114" s="18">
        <v>1</v>
      </c>
      <c r="Q114" s="18">
        <v>0</v>
      </c>
      <c r="R114" s="18">
        <v>0</v>
      </c>
      <c r="S114" s="20" t="s">
        <v>59</v>
      </c>
      <c r="T114" s="18" t="s">
        <v>64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4" sqref="B14"/>
    </sheetView>
  </sheetViews>
  <sheetFormatPr defaultRowHeight="15" x14ac:dyDescent="0.25"/>
  <cols>
    <col min="1" max="1" width="15.7109375" customWidth="1"/>
    <col min="2" max="2" width="140.5703125" bestFit="1" customWidth="1"/>
    <col min="257" max="257" width="15.7109375" customWidth="1"/>
    <col min="258" max="258" width="140.5703125" bestFit="1" customWidth="1"/>
    <col min="513" max="513" width="15.7109375" customWidth="1"/>
    <col min="514" max="514" width="140.5703125" bestFit="1" customWidth="1"/>
    <col min="769" max="769" width="15.7109375" customWidth="1"/>
    <col min="770" max="770" width="140.5703125" bestFit="1" customWidth="1"/>
    <col min="1025" max="1025" width="15.7109375" customWidth="1"/>
    <col min="1026" max="1026" width="140.5703125" bestFit="1" customWidth="1"/>
    <col min="1281" max="1281" width="15.7109375" customWidth="1"/>
    <col min="1282" max="1282" width="140.5703125" bestFit="1" customWidth="1"/>
    <col min="1537" max="1537" width="15.7109375" customWidth="1"/>
    <col min="1538" max="1538" width="140.5703125" bestFit="1" customWidth="1"/>
    <col min="1793" max="1793" width="15.7109375" customWidth="1"/>
    <col min="1794" max="1794" width="140.5703125" bestFit="1" customWidth="1"/>
    <col min="2049" max="2049" width="15.7109375" customWidth="1"/>
    <col min="2050" max="2050" width="140.5703125" bestFit="1" customWidth="1"/>
    <col min="2305" max="2305" width="15.7109375" customWidth="1"/>
    <col min="2306" max="2306" width="140.5703125" bestFit="1" customWidth="1"/>
    <col min="2561" max="2561" width="15.7109375" customWidth="1"/>
    <col min="2562" max="2562" width="140.5703125" bestFit="1" customWidth="1"/>
    <col min="2817" max="2817" width="15.7109375" customWidth="1"/>
    <col min="2818" max="2818" width="140.5703125" bestFit="1" customWidth="1"/>
    <col min="3073" max="3073" width="15.7109375" customWidth="1"/>
    <col min="3074" max="3074" width="140.5703125" bestFit="1" customWidth="1"/>
    <col min="3329" max="3329" width="15.7109375" customWidth="1"/>
    <col min="3330" max="3330" width="140.5703125" bestFit="1" customWidth="1"/>
    <col min="3585" max="3585" width="15.7109375" customWidth="1"/>
    <col min="3586" max="3586" width="140.5703125" bestFit="1" customWidth="1"/>
    <col min="3841" max="3841" width="15.7109375" customWidth="1"/>
    <col min="3842" max="3842" width="140.5703125" bestFit="1" customWidth="1"/>
    <col min="4097" max="4097" width="15.7109375" customWidth="1"/>
    <col min="4098" max="4098" width="140.5703125" bestFit="1" customWidth="1"/>
    <col min="4353" max="4353" width="15.7109375" customWidth="1"/>
    <col min="4354" max="4354" width="140.5703125" bestFit="1" customWidth="1"/>
    <col min="4609" max="4609" width="15.7109375" customWidth="1"/>
    <col min="4610" max="4610" width="140.5703125" bestFit="1" customWidth="1"/>
    <col min="4865" max="4865" width="15.7109375" customWidth="1"/>
    <col min="4866" max="4866" width="140.5703125" bestFit="1" customWidth="1"/>
    <col min="5121" max="5121" width="15.7109375" customWidth="1"/>
    <col min="5122" max="5122" width="140.5703125" bestFit="1" customWidth="1"/>
    <col min="5377" max="5377" width="15.7109375" customWidth="1"/>
    <col min="5378" max="5378" width="140.5703125" bestFit="1" customWidth="1"/>
    <col min="5633" max="5633" width="15.7109375" customWidth="1"/>
    <col min="5634" max="5634" width="140.5703125" bestFit="1" customWidth="1"/>
    <col min="5889" max="5889" width="15.7109375" customWidth="1"/>
    <col min="5890" max="5890" width="140.5703125" bestFit="1" customWidth="1"/>
    <col min="6145" max="6145" width="15.7109375" customWidth="1"/>
    <col min="6146" max="6146" width="140.5703125" bestFit="1" customWidth="1"/>
    <col min="6401" max="6401" width="15.7109375" customWidth="1"/>
    <col min="6402" max="6402" width="140.5703125" bestFit="1" customWidth="1"/>
    <col min="6657" max="6657" width="15.7109375" customWidth="1"/>
    <col min="6658" max="6658" width="140.5703125" bestFit="1" customWidth="1"/>
    <col min="6913" max="6913" width="15.7109375" customWidth="1"/>
    <col min="6914" max="6914" width="140.5703125" bestFit="1" customWidth="1"/>
    <col min="7169" max="7169" width="15.7109375" customWidth="1"/>
    <col min="7170" max="7170" width="140.5703125" bestFit="1" customWidth="1"/>
    <col min="7425" max="7425" width="15.7109375" customWidth="1"/>
    <col min="7426" max="7426" width="140.5703125" bestFit="1" customWidth="1"/>
    <col min="7681" max="7681" width="15.7109375" customWidth="1"/>
    <col min="7682" max="7682" width="140.5703125" bestFit="1" customWidth="1"/>
    <col min="7937" max="7937" width="15.7109375" customWidth="1"/>
    <col min="7938" max="7938" width="140.5703125" bestFit="1" customWidth="1"/>
    <col min="8193" max="8193" width="15.7109375" customWidth="1"/>
    <col min="8194" max="8194" width="140.5703125" bestFit="1" customWidth="1"/>
    <col min="8449" max="8449" width="15.7109375" customWidth="1"/>
    <col min="8450" max="8450" width="140.5703125" bestFit="1" customWidth="1"/>
    <col min="8705" max="8705" width="15.7109375" customWidth="1"/>
    <col min="8706" max="8706" width="140.5703125" bestFit="1" customWidth="1"/>
    <col min="8961" max="8961" width="15.7109375" customWidth="1"/>
    <col min="8962" max="8962" width="140.5703125" bestFit="1" customWidth="1"/>
    <col min="9217" max="9217" width="15.7109375" customWidth="1"/>
    <col min="9218" max="9218" width="140.5703125" bestFit="1" customWidth="1"/>
    <col min="9473" max="9473" width="15.7109375" customWidth="1"/>
    <col min="9474" max="9474" width="140.5703125" bestFit="1" customWidth="1"/>
    <col min="9729" max="9729" width="15.7109375" customWidth="1"/>
    <col min="9730" max="9730" width="140.5703125" bestFit="1" customWidth="1"/>
    <col min="9985" max="9985" width="15.7109375" customWidth="1"/>
    <col min="9986" max="9986" width="140.5703125" bestFit="1" customWidth="1"/>
    <col min="10241" max="10241" width="15.7109375" customWidth="1"/>
    <col min="10242" max="10242" width="140.5703125" bestFit="1" customWidth="1"/>
    <col min="10497" max="10497" width="15.7109375" customWidth="1"/>
    <col min="10498" max="10498" width="140.5703125" bestFit="1" customWidth="1"/>
    <col min="10753" max="10753" width="15.7109375" customWidth="1"/>
    <col min="10754" max="10754" width="140.5703125" bestFit="1" customWidth="1"/>
    <col min="11009" max="11009" width="15.7109375" customWidth="1"/>
    <col min="11010" max="11010" width="140.5703125" bestFit="1" customWidth="1"/>
    <col min="11265" max="11265" width="15.7109375" customWidth="1"/>
    <col min="11266" max="11266" width="140.5703125" bestFit="1" customWidth="1"/>
    <col min="11521" max="11521" width="15.7109375" customWidth="1"/>
    <col min="11522" max="11522" width="140.5703125" bestFit="1" customWidth="1"/>
    <col min="11777" max="11777" width="15.7109375" customWidth="1"/>
    <col min="11778" max="11778" width="140.5703125" bestFit="1" customWidth="1"/>
    <col min="12033" max="12033" width="15.7109375" customWidth="1"/>
    <col min="12034" max="12034" width="140.5703125" bestFit="1" customWidth="1"/>
    <col min="12289" max="12289" width="15.7109375" customWidth="1"/>
    <col min="12290" max="12290" width="140.5703125" bestFit="1" customWidth="1"/>
    <col min="12545" max="12545" width="15.7109375" customWidth="1"/>
    <col min="12546" max="12546" width="140.5703125" bestFit="1" customWidth="1"/>
    <col min="12801" max="12801" width="15.7109375" customWidth="1"/>
    <col min="12802" max="12802" width="140.5703125" bestFit="1" customWidth="1"/>
    <col min="13057" max="13057" width="15.7109375" customWidth="1"/>
    <col min="13058" max="13058" width="140.5703125" bestFit="1" customWidth="1"/>
    <col min="13313" max="13313" width="15.7109375" customWidth="1"/>
    <col min="13314" max="13314" width="140.5703125" bestFit="1" customWidth="1"/>
    <col min="13569" max="13569" width="15.7109375" customWidth="1"/>
    <col min="13570" max="13570" width="140.5703125" bestFit="1" customWidth="1"/>
    <col min="13825" max="13825" width="15.7109375" customWidth="1"/>
    <col min="13826" max="13826" width="140.5703125" bestFit="1" customWidth="1"/>
    <col min="14081" max="14081" width="15.7109375" customWidth="1"/>
    <col min="14082" max="14082" width="140.5703125" bestFit="1" customWidth="1"/>
    <col min="14337" max="14337" width="15.7109375" customWidth="1"/>
    <col min="14338" max="14338" width="140.5703125" bestFit="1" customWidth="1"/>
    <col min="14593" max="14593" width="15.7109375" customWidth="1"/>
    <col min="14594" max="14594" width="140.5703125" bestFit="1" customWidth="1"/>
    <col min="14849" max="14849" width="15.7109375" customWidth="1"/>
    <col min="14850" max="14850" width="140.5703125" bestFit="1" customWidth="1"/>
    <col min="15105" max="15105" width="15.7109375" customWidth="1"/>
    <col min="15106" max="15106" width="140.5703125" bestFit="1" customWidth="1"/>
    <col min="15361" max="15361" width="15.7109375" customWidth="1"/>
    <col min="15362" max="15362" width="140.5703125" bestFit="1" customWidth="1"/>
    <col min="15617" max="15617" width="15.7109375" customWidth="1"/>
    <col min="15618" max="15618" width="140.5703125" bestFit="1" customWidth="1"/>
    <col min="15873" max="15873" width="15.7109375" customWidth="1"/>
    <col min="15874" max="15874" width="140.5703125" bestFit="1" customWidth="1"/>
    <col min="16129" max="16129" width="15.7109375" customWidth="1"/>
    <col min="16130" max="16130" width="140.5703125" bestFit="1" customWidth="1"/>
  </cols>
  <sheetData>
    <row r="1" spans="1:2" x14ac:dyDescent="0.25">
      <c r="A1" t="s">
        <v>68</v>
      </c>
      <c r="B1" t="s">
        <v>69</v>
      </c>
    </row>
    <row r="2" spans="1:2" x14ac:dyDescent="0.25">
      <c r="A2" t="s">
        <v>44</v>
      </c>
      <c r="B2" t="s">
        <v>70</v>
      </c>
    </row>
    <row r="3" spans="1:2" x14ac:dyDescent="0.25">
      <c r="A3" t="s">
        <v>45</v>
      </c>
      <c r="B3" t="s">
        <v>71</v>
      </c>
    </row>
    <row r="4" spans="1:2" x14ac:dyDescent="0.25">
      <c r="A4" t="s">
        <v>46</v>
      </c>
      <c r="B4" t="s">
        <v>72</v>
      </c>
    </row>
    <row r="5" spans="1:2" x14ac:dyDescent="0.25">
      <c r="A5" t="s">
        <v>47</v>
      </c>
      <c r="B5" t="s">
        <v>73</v>
      </c>
    </row>
    <row r="6" spans="1:2" x14ac:dyDescent="0.25">
      <c r="A6" t="s">
        <v>48</v>
      </c>
      <c r="B6" t="s">
        <v>74</v>
      </c>
    </row>
    <row r="7" spans="1:2" x14ac:dyDescent="0.25">
      <c r="A7" t="s">
        <v>49</v>
      </c>
      <c r="B7" t="s">
        <v>75</v>
      </c>
    </row>
    <row r="8" spans="1:2" x14ac:dyDescent="0.25">
      <c r="A8" t="s">
        <v>50</v>
      </c>
      <c r="B8" t="s">
        <v>76</v>
      </c>
    </row>
    <row r="9" spans="1:2" x14ac:dyDescent="0.25">
      <c r="A9" t="s">
        <v>51</v>
      </c>
      <c r="B9" t="s">
        <v>77</v>
      </c>
    </row>
    <row r="10" spans="1:2" x14ac:dyDescent="0.25">
      <c r="A10" t="s">
        <v>52</v>
      </c>
      <c r="B10" t="s">
        <v>78</v>
      </c>
    </row>
    <row r="11" spans="1:2" x14ac:dyDescent="0.25">
      <c r="A11" t="s">
        <v>53</v>
      </c>
      <c r="B11" t="s">
        <v>79</v>
      </c>
    </row>
    <row r="12" spans="1:2" x14ac:dyDescent="0.25">
      <c r="A12" t="s">
        <v>54</v>
      </c>
      <c r="B12" t="s">
        <v>80</v>
      </c>
    </row>
    <row r="13" spans="1:2" x14ac:dyDescent="0.25">
      <c r="A13" t="s">
        <v>55</v>
      </c>
      <c r="B13" t="s">
        <v>81</v>
      </c>
    </row>
    <row r="14" spans="1:2" x14ac:dyDescent="0.25">
      <c r="A14" s="18" t="s">
        <v>56</v>
      </c>
      <c r="B14" s="2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Home data fall 2011</vt:lpstr>
      <vt:lpstr>SENIC hospital data</vt:lpstr>
      <vt:lpstr>SENIC Variables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RAndrews</dc:creator>
  <cp:lastModifiedBy>RAndrews</cp:lastModifiedBy>
  <dcterms:created xsi:type="dcterms:W3CDTF">2015-01-23T01:38:59Z</dcterms:created>
  <dcterms:modified xsi:type="dcterms:W3CDTF">2015-02-02T21:37:44Z</dcterms:modified>
</cp:coreProperties>
</file>