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ndrews\Documents\643\2016\"/>
    </mc:Choice>
  </mc:AlternateContent>
  <bookViews>
    <workbookView xWindow="0" yWindow="0" windowWidth="15360" windowHeight="7620"/>
  </bookViews>
  <sheets>
    <sheet name="Data Set 1" sheetId="1" r:id="rId1"/>
    <sheet name="Data Set 2" sheetId="3" r:id="rId2"/>
    <sheet name="Data Set 3" sheetId="2" r:id="rId3"/>
    <sheet name="Data Set 4" sheetId="4" r:id="rId4"/>
    <sheet name="Random Data" sheetId="5" r:id="rId5"/>
  </sheets>
  <externalReferences>
    <externalReference r:id="rId6"/>
  </externalReferences>
  <definedNames>
    <definedName name="_AMO_ContentDefinition_197823545" hidden="1">"'Partitions:8'"</definedName>
    <definedName name="_AMO_ContentDefinition_197823545.0" hidden="1">"'&lt;ContentDefinition name=""Principal Components"" rsid=""197823545"" type=""Task"" format=""ReportXml"" imgfmt=""ActiveX"" created=""01/30/2013 16:12:41"" modifed=""01/30/2013 16:12:41"" user=""Classroom"" apply=""False"" css=""C:\Program Files\SASHome'"</definedName>
    <definedName name="_AMO_ContentDefinition_197823545.1" hidden="1">"'\SASAddinforMicrosoftOffice\5.1\Styles\AMODefault.css"" range=""Principal_Components"" auto=""False"" xTime=""00:00:00.3540203"" rTime=""00:00:00.4280245"" bgnew=""False"" nFmt=""False"" grphSet=""False"" imgY=""0"" imgX=""0""&gt;_x000D_
  &lt;files&gt;C:\Users\Clas'"</definedName>
    <definedName name="_AMO_ContentDefinition_197823545.2" hidden="1">"'sroom\Documents\My SAS Files\Add-In for Microsoft Office\_SOA_Principal_Components_129681858\main.srx&lt;/files&gt;_x000D_
  &lt;parents /&gt;_x000D_
  &lt;children /&gt;_x000D_
  &lt;param n=""TaskID"" v=""2CA35611-DBC3-423A-BD1E-799BD69C41C0"" /&gt;_x000D_
  &lt;param n=""DisplayName"" v=""Principal'"</definedName>
    <definedName name="_AMO_ContentDefinition_197823545.3" hidden="1">"' Components"" /&gt;_x000D_
  &lt;param n=""DisplayType"" v=""Task"" /&gt;_x000D_
  &lt;param n=""RawValues"" v=""True"" /&gt;_x000D_
  &lt;param n=""AMO_Version"" v=""5.1"" /&gt;_x000D_
  &lt;param n=""ServerName"" v=""Local"" /&gt;_x000D_
  &lt;param n=""AMO_Template"" v="""" /&gt;_x000D_
  &lt;param n=""UseDataConstr'"</definedName>
    <definedName name="_AMO_ContentDefinition_197823545.4" hidden="1">"'aints"" v=""False"" /&gt;_x000D_
  &lt;param n=""SizeDataConstraints"" v=""0"" /&gt;_x000D_
  &lt;param n=""AMO_InputDataSource"" v=""&amp;lt;ExcelDataSource Version=&amp;quot;4.2&amp;quot; WB=&amp;quot;C:\Users\Classroom\Documents\Copy of transformations_exmpl-ch2.xls&amp;quot; WS=&amp;quot;Data&amp;q'"</definedName>
    <definedName name="_AMO_ContentDefinition_197823545.5" hidden="1">"'uot; SrvLib=&amp;quot;WORK&amp;quot; SrvDS=&amp;quot;_EXCEL_&amp;quot; Rng=&amp;quot;I3:J8&amp;quot; RN=&amp;quot;_AMO_XLDS578405209&amp;quot; /&amp;gt;"" /&gt;_x000D_
  &lt;param n=""ClassName"" v=""SAS.OfficeAddin.Task"" /&gt;_x000D_
  &lt;param n=""XlNative"" v=""False"" /&gt;_x000D_
  &lt;param n=""UnselectedIds"" v'"</definedName>
    <definedName name="_AMO_ContentDefinition_197823545.6" hidden="1">"'="""" /&gt;_x000D_
  &lt;param n=""_ROM_Version_"" v=""1.3"" /&gt;_x000D_
  &lt;param n=""_ROM_Application_"" v=""ODS"" /&gt;_x000D_
  &lt;param n=""_ROM_AppVersion_"" v=""9.3"" /&gt;_x000D_
  &lt;param n=""maxReportCols"" v=""5"" /&gt;_x000D_
  &lt;fids n=""main.srx"" v=""0"" /&gt;_x000D_
  &lt;ExcelXMLOptions AdjColW'"</definedName>
    <definedName name="_AMO_ContentDefinition_197823545.7" hidden="1">"'idths=""True"" RowOpt=""InsertEntire"" ColOpt=""InsertCells"" /&gt;_x000D_
&lt;/ContentDefinition&gt;'"</definedName>
    <definedName name="_AMO_ContentLocation_197823545_ROM_F0.SEC2.Princomp_1.SEC1.BDY.Correlation_Matrix" hidden="1">"'Partitions:2'"</definedName>
    <definedName name="_AMO_ContentLocation_197823545_ROM_F0.SEC2.Princomp_1.SEC1.BDY.Correlation_Matrix.0" hidden="1">"'&lt;ContentLocation path=""F0.SEC2.Princomp_1.SEC1.BDY.Correlation_Matrix"" rsid=""197823545"" tag=""ROM"" fid=""0""&gt;_x000D_
  &lt;param n=""_NumRows"" v=""4"" /&gt;_x000D_
  &lt;param n=""_NumCols"" v=""3"" /&gt;_x000D_
  &lt;param n=""tableSig"" v=""R:R=4:C=3:FCR=3:FCC=1:RSP.1=1,H,3'"</definedName>
    <definedName name="_AMO_ContentLocation_197823545_ROM_F0.SEC2.Princomp_1.SEC1.BDY.Correlation_Matrix.1" hidden="1">"'"" /&gt;_x000D_
  &lt;param n=""leftMargin"" v=""1"" /&gt;_x000D_
&lt;/ContentLocation&gt;'"</definedName>
    <definedName name="_AMO_ContentLocation_197823545_ROM_F0.SEC2.Princomp_1.SEC1.BDY.Eigenvalues_of_the_Correlation_Matrix" hidden="1">"'Partitions:2'"</definedName>
    <definedName name="_AMO_ContentLocation_197823545_ROM_F0.SEC2.Princomp_1.SEC1.BDY.Eigenvalues_of_the_Correlation_Matrix.0" hidden="1">"'&lt;ContentLocation path=""F0.SEC2.Princomp_1.SEC1.BDY.Eigenvalues_of_the_Correlation_Matrix"" rsid=""197823545"" tag=""ROM"" fid=""0""&gt;_x000D_
  &lt;param n=""_NumRows"" v=""4"" /&gt;_x000D_
  &lt;param n=""_NumCols"" v=""5"" /&gt;_x000D_
  &lt;param n=""tableSig"" v=""R:R=4:C=5:FCR=3'"</definedName>
    <definedName name="_AMO_ContentLocation_197823545_ROM_F0.SEC2.Princomp_1.SEC1.BDY.Eigenvalues_of_the_Correlation_Matrix.1" hidden="1">"':FCC=1:RSP.1=1,H,5"" /&gt;_x000D_
  &lt;param n=""leftMargin"" v=""0"" /&gt;_x000D_
&lt;/ContentLocation&gt;'"</definedName>
    <definedName name="_AMO_ContentLocation_197823545_ROM_F0.SEC2.Princomp_1.SEC1.BDY.Eigenvectors" hidden="1">"'Partitions:2'"</definedName>
    <definedName name="_AMO_ContentLocation_197823545_ROM_F0.SEC2.Princomp_1.SEC1.BDY.Eigenvectors.0" hidden="1">"'&lt;ContentLocation path=""F0.SEC2.Princomp_1.SEC1.BDY.Eigenvectors"" rsid=""197823545"" tag=""ROM"" fid=""0""&gt;_x000D_
  &lt;param n=""_NumRows"" v=""4"" /&gt;_x000D_
  &lt;param n=""_NumCols"" v=""3"" /&gt;_x000D_
  &lt;param n=""tableSig"" v=""R:R=4:C=3:FCR=3:FCC=1:RSP.1=1,H,3"" /&gt;_x000D_
'"</definedName>
    <definedName name="_AMO_ContentLocation_197823545_ROM_F0.SEC2.Princomp_1.SEC1.BDY.Eigenvectors.1" hidden="1">"'  &lt;param n=""leftMargin"" v=""1"" /&gt;_x000D_
&lt;/ContentLocation&gt;'"</definedName>
    <definedName name="_AMO_ContentLocation_197823545_ROM_F0.SEC2.Princomp_1.SEC1.BDY.Number_of_Observations__Variables_and_Partial_Variables" hidden="1">"'Partitions:2'"</definedName>
    <definedName name="_AMO_ContentLocation_197823545_ROM_F0.SEC2.Princomp_1.SEC1.BDY.Number_of_Observations__Variables_and_Partial_Variables.0" hidden="1">"'&lt;ContentLocation path=""F0.SEC2.Princomp_1.SEC1.BDY.Number_of_Observations__Variables_and_Partial_Variables"" rsid=""197823545"" tag=""ROM"" fid=""0""&gt;_x000D_
  &lt;param n=""_NumRows"" v=""2"" /&gt;_x000D_
  &lt;param n=""_NumCols"" v=""2"" /&gt;_x000D_
  &lt;param n=""tableSig"" v'"</definedName>
    <definedName name="_AMO_ContentLocation_197823545_ROM_F0.SEC2.Princomp_1.SEC1.BDY.Number_of_Observations__Variables_and_Partial_Variables.1" hidden="1">"'=""R:R=2:C=2:FCR=1:FCC=1"" /&gt;_x000D_
  &lt;param n=""leftMargin"" v=""1"" /&gt;_x000D_
&lt;/ContentLocation&gt;'"</definedName>
    <definedName name="_AMO_ContentLocation_197823545_ROM_F0.SEC2.Princomp_1.SEC1.BDY.Simple_Statistics" hidden="1">"'Partitions:2'"</definedName>
    <definedName name="_AMO_ContentLocation_197823545_ROM_F0.SEC2.Princomp_1.SEC1.BDY.Simple_Statistics.0" hidden="1">"'&lt;ContentLocation path=""F0.SEC2.Princomp_1.SEC1.BDY.Simple_Statistics"" rsid=""197823545"" tag=""ROM"" fid=""0""&gt;_x000D_
  &lt;param n=""_NumRows"" v=""4"" /&gt;_x000D_
  &lt;param n=""_NumCols"" v=""3"" /&gt;_x000D_
  &lt;param n=""tableSig"" v=""R:R=4:C=3:FCR=3:FCC=1:RSP.1=1,H,3""'"</definedName>
    <definedName name="_AMO_ContentLocation_197823545_ROM_F0.SEC2.Princomp_1.SEC1.BDY.Simple_Statistics.1" hidden="1">"' /&gt;_x000D_
  &lt;param n=""leftMargin"" v=""1"" /&gt;_x000D_
&lt;/ContentLocation&gt;'"</definedName>
    <definedName name="_AMO_ContentLocation_197823545_ROM_F0.SEC2.Princomp_1.SEC1.FTR.TXT1" hidden="1">"'&lt;ContentLocation path=""F0.SEC2.Princomp_1.SEC1.FTR.TXT1"" rsid=""197823545"" tag=""ROM"" fid=""0""&gt;_x000D_
  &lt;param n=""_NumRows"" v=""1"" /&gt;_x000D_
  &lt;param n=""_NumCols"" v=""5"" /&gt;_x000D_
&lt;/ContentLocation&gt;'"</definedName>
    <definedName name="_AMO_ContentLocation_197823545_ROM_F0.SEC2.Princomp_1.SEC1.HDR.TXT1" hidden="1">"'&lt;ContentLocation path=""F0.SEC2.Princomp_1.SEC1.HDR.TXT1"" rsid=""197823545"" tag=""ROM"" fid=""0""&gt;_x000D_
  &lt;param n=""_NumRows"" v=""1"" /&gt;_x000D_
  &lt;param n=""_NumCols"" v=""5"" /&gt;_x000D_
&lt;/ContentLocation&gt;'"</definedName>
    <definedName name="_AMO_SingleValue_197823545_TaskState" hidden="1">"'Partitions:6'"</definedName>
    <definedName name="_AMO_SingleValue_197823545_TaskState.0" hidden="1">"'SASUNICODEzVjbbtpAEJ3nSv2HKM9pICSVGilNRIBWUQqh2CV9i8CY1AqYyDZt+vc9M9618QUwxJQIgfcyc2bmzO7s4gu6ohea0oQO6DfZ5JFPDs3Ipc90SCd0TFU8DzDjkoXxEWZdepTZOQU0pg/0Ce0ruqT39I4uyKQBMJ6g46I1hSbLdoHsCIZDzxhnew3gTdFja4wfQO8w8oO1zmD/VHzQfjD2VOYMquN7TC36il9t1Ue7Dc8mQHOAN'"</definedName>
    <definedName name="_AMO_SingleValue_197823545_TaskState.1" hidden="1">"'BC7A/RsOoJ+PxXjR8ifALsaWTkSz0KEOWTZf/aPo/XEc5booj9E20FEt5j9Cw9msG8L6hDPj+DFBj8WIhjSOX7PqAZb5+gdRmz1Iw8ZzRZOJtKyJAL2MsmkgfEwngcw0JT2QOH4K5CTKD/hScgnx9mRMe5b6PvS08g+NALl1xz6rshVCtuplWSnUogrLc3rbYa1xdkOkJ3NeNXai3ymEW9kxWZXeSzj4OkDrSPxZHdA3vrnVXStYuO5uXg0'"</definedName>
    <definedName name="_AMO_SingleValue_197823545_TaskState.2" hidden="1">"'UvtiICtuJLbagtai77Ie25h7kV4syVIh+1OZjfuVpVFdozeT3bk+LoN+YfQP3SGHBj6W7BYb0hOMByrPHF3oMe+fOeZ35UFb8scsv0Rsax735VNXfApExlUaY8hO9siTIdY4Vy3ZE46sdHvP3GR3QzF/KoX2upbuydymdVZrLdYDPZbU0qN91OZejvTm9b6IRrrq59f6iSDoCjzGfBD1eK98SYxsexLk1/9d265sxHBWKzuySi/Pq6Jr6U5'"</definedName>
    <definedName name="_AMO_SingleValue_197823545_TaskState.3" hidden="1">"'qenMhZ0m0pKaWXpTwI5RiZ0rIvwM+enIjYdx7IPRwc4nnOupetTgzxbin9nMDUZiZuhrXEvaqhXw38PsN7Vi/DwvZHexJ3dB3gu3wR4oXE7v+OcHYs+JH3/b86ByNWWdMC7H6kLGA9iT3OMa4kfrE94Ae2h3YvMPp0hXef8BaE7vbxPcBntRRAdmj9HpM5uz1udZr6P/mvJmbk9CT12d8U/R95duQbJsl5zsduYlxfrIvZeTPlBiqEa4Z1U'"</definedName>
    <definedName name="_AMO_SingleValue_197823545_TaskState.4" hidden="1">"'S+u4aMrcvZOsY19kz+G3mQSvKybfy1Ehk4yWHgXjx+2mv8Wrch2l7Jea/lRK0tvYWoW4jkUepVuXGf5sQd23oLkdcx6gKh3LjPcuLWlnYddbr67erudCOrpdjNqa4Q+W2SliuD7fVn3lhOZX8Ft8n6ux2PPTnPZvKOypJ2PBOecPx/mNkcKrzVb81024APt9L3RN+H/ZD/ou/f0kgjiYG1ffVeMf0WYjuPl73nOy54R3pNjMttZ6Ot5vxXW'"</definedName>
    <definedName name="_AMO_SingleValue_197823545_TaskState.5" hidden="1">"'Za7SmTlkv4B'"</definedName>
    <definedName name="_AMO_XmlVersion" hidden="1">"'1'"</definedName>
    <definedName name="solver_adj" localSheetId="1" hidden="1">'Data Set 2'!$E$20</definedName>
    <definedName name="solver_adj" localSheetId="2" hidden="1">'Data Set 3'!$E$20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ng" localSheetId="1" hidden="1">1</definedName>
    <definedName name="solver_eng" localSheetId="2" hidden="1">1</definedName>
    <definedName name="solver_est" localSheetId="1" hidden="1">1</definedName>
    <definedName name="solver_est" localSheetId="2" hidden="1">1</definedName>
    <definedName name="solver_itr" localSheetId="1" hidden="1">2147483647</definedName>
    <definedName name="solver_itr" localSheetId="2" hidden="1">2147483647</definedName>
    <definedName name="solver_mip" localSheetId="1" hidden="1">2147483647</definedName>
    <definedName name="solver_mip" localSheetId="2" hidden="1">2147483647</definedName>
    <definedName name="solver_mni" localSheetId="1" hidden="1">30</definedName>
    <definedName name="solver_mni" localSheetId="2" hidden="1">30</definedName>
    <definedName name="solver_mrt" localSheetId="1" hidden="1">0.075</definedName>
    <definedName name="solver_mrt" localSheetId="2" hidden="1">0.075</definedName>
    <definedName name="solver_msl" localSheetId="1" hidden="1">2</definedName>
    <definedName name="solver_msl" localSheetId="2" hidden="1">2</definedName>
    <definedName name="solver_neg" localSheetId="1" hidden="1">1</definedName>
    <definedName name="solver_neg" localSheetId="2" hidden="1">1</definedName>
    <definedName name="solver_nod" localSheetId="1" hidden="1">2147483647</definedName>
    <definedName name="solver_nod" localSheetId="2" hidden="1">2147483647</definedName>
    <definedName name="solver_num" localSheetId="1" hidden="1">0</definedName>
    <definedName name="solver_num" localSheetId="2" hidden="1">0</definedName>
    <definedName name="solver_nwt" localSheetId="1" hidden="1">1</definedName>
    <definedName name="solver_nwt" localSheetId="2" hidden="1">1</definedName>
    <definedName name="solver_opt" localSheetId="1" hidden="1">'Data Set 2'!$E$21</definedName>
    <definedName name="solver_opt" localSheetId="2" hidden="1">'Data Set 3'!$E$21</definedName>
    <definedName name="solver_pre" localSheetId="1" hidden="1">0.000001</definedName>
    <definedName name="solver_pre" localSheetId="2" hidden="1">0.000001</definedName>
    <definedName name="solver_rbv" localSheetId="1" hidden="1">1</definedName>
    <definedName name="solver_rbv" localSheetId="2" hidden="1">1</definedName>
    <definedName name="solver_rlx" localSheetId="1" hidden="1">2</definedName>
    <definedName name="solver_rlx" localSheetId="2" hidden="1">2</definedName>
    <definedName name="solver_rsd" localSheetId="1" hidden="1">0</definedName>
    <definedName name="solver_rsd" localSheetId="2" hidden="1">0</definedName>
    <definedName name="solver_scl" localSheetId="1" hidden="1">1</definedName>
    <definedName name="solver_scl" localSheetId="2" hidden="1">1</definedName>
    <definedName name="solver_sho" localSheetId="1" hidden="1">2</definedName>
    <definedName name="solver_sho" localSheetId="2" hidden="1">2</definedName>
    <definedName name="solver_ssz" localSheetId="1" hidden="1">100</definedName>
    <definedName name="solver_ssz" localSheetId="2" hidden="1">100</definedName>
    <definedName name="solver_tim" localSheetId="1" hidden="1">2147483647</definedName>
    <definedName name="solver_tim" localSheetId="2" hidden="1">2147483647</definedName>
    <definedName name="solver_tol" localSheetId="1" hidden="1">0.01</definedName>
    <definedName name="solver_tol" localSheetId="2" hidden="1">0.01</definedName>
    <definedName name="solver_typ" localSheetId="1" hidden="1">3</definedName>
    <definedName name="solver_typ" localSheetId="2" hidden="1">3</definedName>
    <definedName name="solver_val" localSheetId="1" hidden="1">0</definedName>
    <definedName name="solver_val" localSheetId="2" hidden="1">0</definedName>
    <definedName name="solver_ver" localSheetId="1" hidden="1">3</definedName>
    <definedName name="solver_ver" localSheetId="2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5" l="1"/>
  <c r="W4" i="5" s="1"/>
  <c r="C4" i="5"/>
  <c r="X4" i="5" s="1"/>
  <c r="D4" i="5"/>
  <c r="Z13" i="5" s="1"/>
  <c r="B5" i="5"/>
  <c r="W5" i="5" s="1"/>
  <c r="C5" i="5"/>
  <c r="X5" i="5" s="1"/>
  <c r="D5" i="5"/>
  <c r="Y5" i="5" s="1"/>
  <c r="B6" i="5"/>
  <c r="W6" i="5" s="1"/>
  <c r="C6" i="5"/>
  <c r="W15" i="5" s="1"/>
  <c r="D6" i="5"/>
  <c r="Z15" i="5" s="1"/>
  <c r="B7" i="5"/>
  <c r="W7" i="5" s="1"/>
  <c r="C7" i="5"/>
  <c r="X7" i="5" s="1"/>
  <c r="D7" i="5"/>
  <c r="Z16" i="5" s="1"/>
  <c r="B8" i="5"/>
  <c r="W8" i="5" s="1"/>
  <c r="C8" i="5"/>
  <c r="X8" i="5" s="1"/>
  <c r="D8" i="5"/>
  <c r="Y8" i="5" s="1"/>
  <c r="B9" i="5"/>
  <c r="W9" i="5" s="1"/>
  <c r="C9" i="5"/>
  <c r="W18" i="5" s="1"/>
  <c r="D9" i="5"/>
  <c r="Z18" i="5" s="1"/>
  <c r="B10" i="5"/>
  <c r="W10" i="5" s="1"/>
  <c r="C10" i="5"/>
  <c r="W19" i="5" s="1"/>
  <c r="D10" i="5"/>
  <c r="Z19" i="5" s="1"/>
  <c r="D3" i="5"/>
  <c r="Z12" i="5" s="1"/>
  <c r="C3" i="5"/>
  <c r="W12" i="5" s="1"/>
  <c r="B3" i="5"/>
  <c r="Z20" i="5"/>
  <c r="W20" i="5"/>
  <c r="I16" i="5"/>
  <c r="Y11" i="5"/>
  <c r="X11" i="5"/>
  <c r="W11" i="5"/>
  <c r="Z13" i="4"/>
  <c r="Z14" i="4"/>
  <c r="Z15" i="4"/>
  <c r="Z16" i="4"/>
  <c r="Z17" i="4"/>
  <c r="Z18" i="4"/>
  <c r="Z19" i="4"/>
  <c r="Z20" i="4"/>
  <c r="Z12" i="4"/>
  <c r="W19" i="4"/>
  <c r="W20" i="4"/>
  <c r="W13" i="4"/>
  <c r="W14" i="4"/>
  <c r="W15" i="4"/>
  <c r="W16" i="4"/>
  <c r="W17" i="4"/>
  <c r="W18" i="4"/>
  <c r="W12" i="4"/>
  <c r="X4" i="4"/>
  <c r="Y4" i="4"/>
  <c r="X5" i="4"/>
  <c r="Y5" i="4"/>
  <c r="X6" i="4"/>
  <c r="Y6" i="4"/>
  <c r="X7" i="4"/>
  <c r="Y7" i="4"/>
  <c r="X8" i="4"/>
  <c r="Y8" i="4"/>
  <c r="X9" i="4"/>
  <c r="Y9" i="4"/>
  <c r="X10" i="4"/>
  <c r="Y10" i="4"/>
  <c r="X11" i="4"/>
  <c r="Y11" i="4"/>
  <c r="Y3" i="4"/>
  <c r="X3" i="4"/>
  <c r="W4" i="4"/>
  <c r="W5" i="4"/>
  <c r="W6" i="4"/>
  <c r="W7" i="4"/>
  <c r="W8" i="4"/>
  <c r="W9" i="4"/>
  <c r="W10" i="4"/>
  <c r="W11" i="4"/>
  <c r="W3" i="4"/>
  <c r="X6" i="5" l="1"/>
  <c r="X10" i="5"/>
  <c r="W13" i="5"/>
  <c r="W17" i="5"/>
  <c r="X3" i="5"/>
  <c r="Y9" i="5"/>
  <c r="Z14" i="5"/>
  <c r="C14" i="5"/>
  <c r="Z17" i="5"/>
  <c r="Y6" i="5"/>
  <c r="W14" i="5"/>
  <c r="B13" i="5"/>
  <c r="Y10" i="5"/>
  <c r="Y7" i="5"/>
  <c r="X9" i="5"/>
  <c r="W16" i="5"/>
  <c r="D14" i="5"/>
  <c r="Y4" i="5"/>
  <c r="C12" i="5"/>
  <c r="C13" i="5"/>
  <c r="G5" i="5" s="1"/>
  <c r="K11" i="5" s="1"/>
  <c r="Y3" i="5"/>
  <c r="H5" i="5"/>
  <c r="L11" i="5" s="1"/>
  <c r="D12" i="5"/>
  <c r="D13" i="5"/>
  <c r="H6" i="5" s="1"/>
  <c r="L12" i="5" s="1"/>
  <c r="W3" i="5"/>
  <c r="G4" i="5"/>
  <c r="F5" i="5" s="1"/>
  <c r="J11" i="5" s="1"/>
  <c r="B14" i="5"/>
  <c r="H4" i="5"/>
  <c r="B12" i="5"/>
  <c r="F4" i="5"/>
  <c r="L4" i="5"/>
  <c r="J6" i="5" s="1"/>
  <c r="G6" i="5" l="1"/>
  <c r="K12" i="5" s="1"/>
  <c r="L5" i="5"/>
  <c r="K6" i="5" s="1"/>
  <c r="K10" i="5"/>
  <c r="K4" i="5"/>
  <c r="J5" i="5" s="1"/>
  <c r="F6" i="5"/>
  <c r="J12" i="5" s="1"/>
  <c r="L10" i="5"/>
  <c r="I8" i="5"/>
  <c r="J10" i="5"/>
  <c r="I9" i="5"/>
  <c r="I12" i="5" l="1"/>
  <c r="I16" i="4" l="1"/>
  <c r="D14" i="4"/>
  <c r="C14" i="4"/>
  <c r="B14" i="4"/>
  <c r="D13" i="4"/>
  <c r="H6" i="4" s="1"/>
  <c r="L12" i="4" s="1"/>
  <c r="C13" i="4"/>
  <c r="B13" i="4"/>
  <c r="D12" i="4"/>
  <c r="C12" i="4"/>
  <c r="B12" i="4"/>
  <c r="H5" i="4"/>
  <c r="G6" i="4" s="1"/>
  <c r="K12" i="4" s="1"/>
  <c r="G5" i="4"/>
  <c r="K11" i="4" s="1"/>
  <c r="L4" i="4"/>
  <c r="J6" i="4" s="1"/>
  <c r="H4" i="4"/>
  <c r="L10" i="4" s="1"/>
  <c r="G4" i="4"/>
  <c r="F5" i="4" s="1"/>
  <c r="J11" i="4" s="1"/>
  <c r="F4" i="4"/>
  <c r="J10" i="4" s="1"/>
  <c r="G20" i="3"/>
  <c r="F19" i="3"/>
  <c r="D13" i="3"/>
  <c r="C13" i="3"/>
  <c r="B13" i="3"/>
  <c r="D12" i="3"/>
  <c r="C12" i="3"/>
  <c r="B12" i="3"/>
  <c r="D11" i="3"/>
  <c r="C11" i="3"/>
  <c r="B11" i="3"/>
  <c r="H5" i="3"/>
  <c r="H21" i="3" s="1"/>
  <c r="H4" i="3"/>
  <c r="G5" i="3" s="1"/>
  <c r="G21" i="3" s="1"/>
  <c r="G4" i="3"/>
  <c r="L3" i="3"/>
  <c r="J5" i="3" s="1"/>
  <c r="H3" i="3"/>
  <c r="F5" i="3" s="1"/>
  <c r="F21" i="3" s="1"/>
  <c r="G3" i="3"/>
  <c r="G19" i="3" s="1"/>
  <c r="F3" i="3"/>
  <c r="G13" i="1"/>
  <c r="F13" i="1"/>
  <c r="D13" i="1"/>
  <c r="C13" i="1"/>
  <c r="B13" i="1"/>
  <c r="F12" i="1"/>
  <c r="D12" i="1"/>
  <c r="C12" i="1"/>
  <c r="G4" i="1" s="1"/>
  <c r="B12" i="1"/>
  <c r="D11" i="1"/>
  <c r="C11" i="1"/>
  <c r="B11" i="1"/>
  <c r="H10" i="1"/>
  <c r="H13" i="1" s="1"/>
  <c r="G9" i="1"/>
  <c r="G12" i="1" s="1"/>
  <c r="F8" i="1"/>
  <c r="F11" i="1" s="1"/>
  <c r="J5" i="1"/>
  <c r="H5" i="1"/>
  <c r="H21" i="1" s="1"/>
  <c r="H4" i="1"/>
  <c r="H20" i="1" s="1"/>
  <c r="L3" i="1"/>
  <c r="K3" i="1"/>
  <c r="J4" i="1" s="1"/>
  <c r="H3" i="1"/>
  <c r="F5" i="1" s="1"/>
  <c r="F21" i="1" s="1"/>
  <c r="G3" i="1"/>
  <c r="G19" i="1" s="1"/>
  <c r="F3" i="1"/>
  <c r="H21" i="2"/>
  <c r="H20" i="2"/>
  <c r="G20" i="2"/>
  <c r="F19" i="2"/>
  <c r="E14" i="2"/>
  <c r="E17" i="2" s="1"/>
  <c r="F16" i="2" s="1"/>
  <c r="D13" i="2"/>
  <c r="C13" i="2"/>
  <c r="B13" i="2"/>
  <c r="D12" i="2"/>
  <c r="C12" i="2"/>
  <c r="B12" i="2"/>
  <c r="D11" i="2"/>
  <c r="C11" i="2"/>
  <c r="B11" i="2"/>
  <c r="J5" i="2"/>
  <c r="H5" i="2"/>
  <c r="L4" i="2"/>
  <c r="K5" i="2" s="1"/>
  <c r="H4" i="2"/>
  <c r="G5" i="2" s="1"/>
  <c r="G21" i="2" s="1"/>
  <c r="G4" i="2"/>
  <c r="L3" i="2"/>
  <c r="H3" i="2"/>
  <c r="H19" i="2" s="1"/>
  <c r="G3" i="2"/>
  <c r="K3" i="2" s="1"/>
  <c r="J4" i="2" s="1"/>
  <c r="F3" i="2"/>
  <c r="L11" i="4" l="1"/>
  <c r="I8" i="4"/>
  <c r="L5" i="4"/>
  <c r="K6" i="4" s="1"/>
  <c r="F6" i="4"/>
  <c r="J12" i="4" s="1"/>
  <c r="K10" i="4"/>
  <c r="K4" i="4"/>
  <c r="J5" i="4" s="1"/>
  <c r="H20" i="3"/>
  <c r="L4" i="3"/>
  <c r="K5" i="3" s="1"/>
  <c r="E14" i="3"/>
  <c r="E17" i="3" s="1"/>
  <c r="F16" i="3" s="1"/>
  <c r="F4" i="3"/>
  <c r="F20" i="3" s="1"/>
  <c r="E15" i="3"/>
  <c r="K3" i="3"/>
  <c r="J4" i="3" s="1"/>
  <c r="H19" i="3"/>
  <c r="E21" i="3" s="1"/>
  <c r="H19" i="1"/>
  <c r="G20" i="1"/>
  <c r="E14" i="1"/>
  <c r="F16" i="1" s="1"/>
  <c r="G5" i="1"/>
  <c r="G21" i="1" s="1"/>
  <c r="F4" i="1"/>
  <c r="F20" i="1" s="1"/>
  <c r="L4" i="1"/>
  <c r="K5" i="1" s="1"/>
  <c r="F19" i="1"/>
  <c r="F4" i="2"/>
  <c r="F20" i="2" s="1"/>
  <c r="F5" i="2"/>
  <c r="F21" i="2" s="1"/>
  <c r="E15" i="2"/>
  <c r="G19" i="2"/>
  <c r="E21" i="2" s="1"/>
  <c r="I12" i="4" l="1"/>
  <c r="I9" i="4"/>
  <c r="E21" i="1"/>
  <c r="E15" i="1"/>
</calcChain>
</file>

<file path=xl/sharedStrings.xml><?xml version="1.0" encoding="utf-8"?>
<sst xmlns="http://schemas.openxmlformats.org/spreadsheetml/2006/main" count="217" uniqueCount="38">
  <si>
    <t>Case</t>
  </si>
  <si>
    <t>X_1</t>
  </si>
  <si>
    <t>X_2</t>
  </si>
  <si>
    <t>X_3</t>
  </si>
  <si>
    <t>Covariance (COV)</t>
  </si>
  <si>
    <t>Correlation, R</t>
  </si>
  <si>
    <t>obs1</t>
  </si>
  <si>
    <t>obs2</t>
  </si>
  <si>
    <t>obs3</t>
  </si>
  <si>
    <t>obs4</t>
  </si>
  <si>
    <t>obs5</t>
  </si>
  <si>
    <t>Covariance output from Data Analysis</t>
  </si>
  <si>
    <t>obs6</t>
  </si>
  <si>
    <t>obs7</t>
  </si>
  <si>
    <t>obs8</t>
  </si>
  <si>
    <t>obs9</t>
  </si>
  <si>
    <t>Mean</t>
  </si>
  <si>
    <t>Variance</t>
  </si>
  <si>
    <t>Std. Dev.</t>
  </si>
  <si>
    <r>
      <rPr>
        <sz val="10"/>
        <rFont val="Calibri"/>
        <family val="2"/>
      </rPr>
      <t>λ</t>
    </r>
    <r>
      <rPr>
        <vertAlign val="subscript"/>
        <sz val="11"/>
        <rFont val="Arial"/>
        <family val="2"/>
      </rPr>
      <t xml:space="preserve">1 </t>
    </r>
    <r>
      <rPr>
        <sz val="11"/>
        <rFont val="Arial"/>
        <family val="2"/>
      </rPr>
      <t>=</t>
    </r>
  </si>
  <si>
    <t>= total of eigen values</t>
  </si>
  <si>
    <r>
      <rPr>
        <sz val="10"/>
        <rFont val="Calibri"/>
        <family val="2"/>
      </rPr>
      <t>λ</t>
    </r>
    <r>
      <rPr>
        <vertAlign val="subscript"/>
        <sz val="11"/>
        <rFont val="Arial"/>
        <family val="2"/>
      </rPr>
      <t>2 =</t>
    </r>
  </si>
  <si>
    <r>
      <rPr>
        <sz val="10"/>
        <rFont val="Calibri"/>
        <family val="2"/>
      </rPr>
      <t>λ</t>
    </r>
    <r>
      <rPr>
        <vertAlign val="subscript"/>
        <sz val="11"/>
        <rFont val="Arial"/>
        <family val="2"/>
      </rPr>
      <t>3 =</t>
    </r>
  </si>
  <si>
    <t>λ  =</t>
  </si>
  <si>
    <r>
      <t xml:space="preserve">COV - </t>
    </r>
    <r>
      <rPr>
        <sz val="10"/>
        <rFont val="Calibri"/>
        <family val="2"/>
      </rPr>
      <t>λ</t>
    </r>
    <r>
      <rPr>
        <sz val="10"/>
        <rFont val="Arial"/>
        <family val="2"/>
      </rPr>
      <t>*I matrix</t>
    </r>
  </si>
  <si>
    <r>
      <rPr>
        <sz val="10"/>
        <color theme="5" tint="-0.249977111117893"/>
        <rFont val="Calibri"/>
        <family val="2"/>
      </rPr>
      <t>λ</t>
    </r>
    <r>
      <rPr>
        <vertAlign val="subscript"/>
        <sz val="11"/>
        <color theme="5" tint="-0.249977111117893"/>
        <rFont val="Arial"/>
        <family val="2"/>
      </rPr>
      <t xml:space="preserve">1 </t>
    </r>
    <r>
      <rPr>
        <sz val="11"/>
        <color theme="5" tint="-0.249977111117893"/>
        <rFont val="Arial"/>
        <family val="2"/>
      </rPr>
      <t>=</t>
    </r>
  </si>
  <si>
    <r>
      <rPr>
        <sz val="10"/>
        <color theme="5" tint="-0.249977111117893"/>
        <rFont val="Calibri"/>
        <family val="2"/>
      </rPr>
      <t>λ</t>
    </r>
    <r>
      <rPr>
        <vertAlign val="subscript"/>
        <sz val="11"/>
        <color theme="5" tint="-0.249977111117893"/>
        <rFont val="Arial"/>
        <family val="2"/>
      </rPr>
      <t>2 =</t>
    </r>
  </si>
  <si>
    <r>
      <rPr>
        <sz val="10"/>
        <color theme="5" tint="-0.249977111117893"/>
        <rFont val="Calibri"/>
        <family val="2"/>
      </rPr>
      <t>λ</t>
    </r>
    <r>
      <rPr>
        <vertAlign val="subscript"/>
        <sz val="11"/>
        <color theme="5" tint="-0.249977111117893"/>
        <rFont val="Arial"/>
        <family val="2"/>
      </rPr>
      <t>3 =</t>
    </r>
  </si>
  <si>
    <t>Correlation output from Data Analysis</t>
  </si>
  <si>
    <t>Total Variance of COV =</t>
  </si>
  <si>
    <t>Generalized Variance of COV =</t>
  </si>
  <si>
    <r>
      <t xml:space="preserve">Determininant (COV - </t>
    </r>
    <r>
      <rPr>
        <sz val="11"/>
        <color theme="1"/>
        <rFont val="Calibri"/>
        <family val="2"/>
      </rPr>
      <t>λ*I) =</t>
    </r>
  </si>
  <si>
    <t>total of eigen values =</t>
  </si>
  <si>
    <t>X= X_1 &amp; Y=X_2</t>
  </si>
  <si>
    <t>X= X_1 &amp; Y=X_3</t>
  </si>
  <si>
    <t>X= X_1 &amp; Y=X_4</t>
  </si>
  <si>
    <t>Play with the data below change the values</t>
  </si>
  <si>
    <t>Data below are randomly generated.  Press F9 to get a new set of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</si>
</sst>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</font>
    <font>
      <vertAlign val="subscript"/>
      <sz val="11"/>
      <name val="Arial"/>
      <family val="2"/>
    </font>
    <font>
      <sz val="11"/>
      <name val="Arial"/>
      <family val="2"/>
    </font>
    <font>
      <sz val="10"/>
      <color theme="5"/>
      <name val="Arial"/>
      <family val="2"/>
    </font>
    <font>
      <i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0"/>
      <color rgb="FF0000FF"/>
      <name val="Arial"/>
      <family val="2"/>
    </font>
    <font>
      <sz val="10"/>
      <color theme="5" tint="-0.249977111117893"/>
      <name val="Arial"/>
      <family val="2"/>
    </font>
    <font>
      <sz val="10"/>
      <color theme="5" tint="-0.249977111117893"/>
      <name val="Calibri"/>
      <family val="2"/>
    </font>
    <font>
      <vertAlign val="subscript"/>
      <sz val="11"/>
      <color theme="5" tint="-0.249977111117893"/>
      <name val="Arial"/>
      <family val="2"/>
    </font>
    <font>
      <sz val="11"/>
      <color theme="5" tint="-0.249977111117893"/>
      <name val="Arial"/>
      <family val="2"/>
    </font>
    <font>
      <sz val="9"/>
      <color theme="5" tint="-0.499984740745262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 applyFont="1"/>
    <xf numFmtId="0" fontId="1" fillId="0" borderId="0" xfId="1"/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/>
    <xf numFmtId="0" fontId="5" fillId="0" borderId="7" xfId="1" applyFont="1" applyFill="1" applyBorder="1" applyAlignment="1">
      <alignment horizontal="right"/>
    </xf>
    <xf numFmtId="0" fontId="5" fillId="0" borderId="7" xfId="1" applyFont="1" applyFill="1" applyBorder="1" applyAlignment="1"/>
    <xf numFmtId="0" fontId="1" fillId="0" borderId="0" xfId="1" applyFont="1" applyAlignment="1">
      <alignment horizontal="right"/>
    </xf>
    <xf numFmtId="0" fontId="1" fillId="0" borderId="0" xfId="1" applyAlignment="1">
      <alignment horizontal="left"/>
    </xf>
    <xf numFmtId="0" fontId="9" fillId="0" borderId="0" xfId="1" applyFont="1"/>
    <xf numFmtId="0" fontId="9" fillId="0" borderId="0" xfId="1" quotePrefix="1" applyFont="1"/>
    <xf numFmtId="0" fontId="1" fillId="0" borderId="0" xfId="1" applyAlignment="1">
      <alignment horizontal="right"/>
    </xf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6" fillId="0" borderId="0" xfId="1" applyFont="1" applyAlignment="1">
      <alignment horizontal="right"/>
    </xf>
    <xf numFmtId="0" fontId="1" fillId="0" borderId="4" xfId="1" applyBorder="1"/>
    <xf numFmtId="0" fontId="1" fillId="0" borderId="0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0" fillId="0" borderId="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2" fillId="0" borderId="0" xfId="1" applyFont="1"/>
    <xf numFmtId="0" fontId="1" fillId="0" borderId="0" xfId="1" applyAlignment="1">
      <alignment horizontal="center" vertical="center"/>
    </xf>
    <xf numFmtId="0" fontId="13" fillId="0" borderId="0" xfId="1" applyFont="1" applyAlignment="1">
      <alignment horizontal="right"/>
    </xf>
    <xf numFmtId="0" fontId="13" fillId="0" borderId="0" xfId="1" applyFont="1" applyAlignment="1">
      <alignment horizontal="left"/>
    </xf>
    <xf numFmtId="0" fontId="13" fillId="0" borderId="0" xfId="1" applyFont="1"/>
    <xf numFmtId="0" fontId="13" fillId="0" borderId="0" xfId="1" quotePrefix="1" applyFont="1"/>
    <xf numFmtId="0" fontId="17" fillId="0" borderId="0" xfId="1" applyFont="1" applyFill="1" applyBorder="1" applyAlignment="1">
      <alignment horizontal="left"/>
    </xf>
    <xf numFmtId="0" fontId="1" fillId="0" borderId="7" xfId="1" applyFont="1" applyBorder="1" applyAlignment="1">
      <alignment horizontal="center"/>
    </xf>
    <xf numFmtId="0" fontId="1" fillId="2" borderId="0" xfId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12" fillId="0" borderId="0" xfId="1" applyFont="1" applyBorder="1"/>
    <xf numFmtId="0" fontId="13" fillId="0" borderId="0" xfId="1" quotePrefix="1" applyFont="1" applyAlignment="1">
      <alignment horizontal="right"/>
    </xf>
    <xf numFmtId="0" fontId="13" fillId="0" borderId="7" xfId="1" applyFont="1" applyBorder="1" applyAlignment="1">
      <alignment horizontal="right"/>
    </xf>
    <xf numFmtId="0" fontId="13" fillId="0" borderId="7" xfId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4714392737791555E-2"/>
          <c:y val="0.106666610673695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72222956140209"/>
          <c:y val="7.1766891460949361E-2"/>
          <c:w val="0.78606622137258197"/>
          <c:h val="0.78554446953046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Set 1'!$C$1</c:f>
              <c:strCache>
                <c:ptCount val="1"/>
                <c:pt idx="0">
                  <c:v>X_2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41493360220300401"/>
                  <c:y val="-1.631495206564196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'Data Set 1'!$B$2:$B$10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'Data Set 1'!$C$2:$C$10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5A-44BA-850D-D9FFE3364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000304"/>
        <c:axId val="774000720"/>
      </c:scatterChart>
      <c:valAx>
        <c:axId val="774000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X_1</a:t>
                </a:r>
              </a:p>
            </c:rich>
          </c:tx>
          <c:layout>
            <c:manualLayout>
              <c:xMode val="edge"/>
              <c:yMode val="edge"/>
              <c:x val="0.66552530582362501"/>
              <c:y val="0.838633155573146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000720"/>
        <c:crosses val="autoZero"/>
        <c:crossBetween val="midCat"/>
      </c:valAx>
      <c:valAx>
        <c:axId val="77400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000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Plots of the three pairs of variables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'Data Set 4'!$X$2</c:f>
              <c:strCache>
                <c:ptCount val="1"/>
                <c:pt idx="0">
                  <c:v>X= X_1 &amp; Y=X_2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'Data Set 4'!$W$3:$W$20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</c:v>
                </c:pt>
                <c:pt idx="10">
                  <c:v>3</c:v>
                </c:pt>
                <c:pt idx="11">
                  <c:v>5</c:v>
                </c:pt>
                <c:pt idx="12">
                  <c:v>7</c:v>
                </c:pt>
                <c:pt idx="13">
                  <c:v>9</c:v>
                </c:pt>
                <c:pt idx="14">
                  <c:v>11</c:v>
                </c:pt>
                <c:pt idx="15">
                  <c:v>13</c:v>
                </c:pt>
                <c:pt idx="16">
                  <c:v>15</c:v>
                </c:pt>
                <c:pt idx="17">
                  <c:v>17</c:v>
                </c:pt>
              </c:numCache>
            </c:numRef>
          </c:xVal>
          <c:yVal>
            <c:numRef>
              <c:f>'Data Set 4'!$X$3:$X$20</c:f>
              <c:numCache>
                <c:formatCode>General</c:formatCode>
                <c:ptCount val="1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70-46B0-AE61-FECF649EC30B}"/>
            </c:ext>
          </c:extLst>
        </c:ser>
        <c:ser>
          <c:idx val="1"/>
          <c:order val="1"/>
          <c:tx>
            <c:strRef>
              <c:f>'Data Set 4'!$Y$2</c:f>
              <c:strCache>
                <c:ptCount val="1"/>
                <c:pt idx="0">
                  <c:v>X= X_1 &amp; Y=X_3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'Data Set 4'!$W$3:$W$20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</c:v>
                </c:pt>
                <c:pt idx="10">
                  <c:v>3</c:v>
                </c:pt>
                <c:pt idx="11">
                  <c:v>5</c:v>
                </c:pt>
                <c:pt idx="12">
                  <c:v>7</c:v>
                </c:pt>
                <c:pt idx="13">
                  <c:v>9</c:v>
                </c:pt>
                <c:pt idx="14">
                  <c:v>11</c:v>
                </c:pt>
                <c:pt idx="15">
                  <c:v>13</c:v>
                </c:pt>
                <c:pt idx="16">
                  <c:v>15</c:v>
                </c:pt>
                <c:pt idx="17">
                  <c:v>17</c:v>
                </c:pt>
              </c:numCache>
            </c:numRef>
          </c:xVal>
          <c:yVal>
            <c:numRef>
              <c:f>'Data Set 4'!$Y$3:$Y$20</c:f>
              <c:numCache>
                <c:formatCode>General</c:formatCode>
                <c:ptCount val="18"/>
                <c:pt idx="0">
                  <c:v>25</c:v>
                </c:pt>
                <c:pt idx="1">
                  <c:v>22</c:v>
                </c:pt>
                <c:pt idx="2">
                  <c:v>19</c:v>
                </c:pt>
                <c:pt idx="3">
                  <c:v>16</c:v>
                </c:pt>
                <c:pt idx="4">
                  <c:v>13</c:v>
                </c:pt>
                <c:pt idx="5">
                  <c:v>10</c:v>
                </c:pt>
                <c:pt idx="6">
                  <c:v>7</c:v>
                </c:pt>
                <c:pt idx="7">
                  <c:v>4</c:v>
                </c:pt>
                <c:pt idx="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70-46B0-AE61-FECF649EC30B}"/>
            </c:ext>
          </c:extLst>
        </c:ser>
        <c:ser>
          <c:idx val="2"/>
          <c:order val="2"/>
          <c:tx>
            <c:strRef>
              <c:f>'Data Set 4'!$Z$2</c:f>
              <c:strCache>
                <c:ptCount val="1"/>
                <c:pt idx="0">
                  <c:v>X= X_1 &amp; Y=X_4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'Data Set 4'!$W$3:$W$20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</c:v>
                </c:pt>
                <c:pt idx="10">
                  <c:v>3</c:v>
                </c:pt>
                <c:pt idx="11">
                  <c:v>5</c:v>
                </c:pt>
                <c:pt idx="12">
                  <c:v>7</c:v>
                </c:pt>
                <c:pt idx="13">
                  <c:v>9</c:v>
                </c:pt>
                <c:pt idx="14">
                  <c:v>11</c:v>
                </c:pt>
                <c:pt idx="15">
                  <c:v>13</c:v>
                </c:pt>
                <c:pt idx="16">
                  <c:v>15</c:v>
                </c:pt>
                <c:pt idx="17">
                  <c:v>17</c:v>
                </c:pt>
              </c:numCache>
            </c:numRef>
          </c:xVal>
          <c:yVal>
            <c:numRef>
              <c:f>'Data Set 4'!$Z$3:$Z$20</c:f>
              <c:numCache>
                <c:formatCode>General</c:formatCode>
                <c:ptCount val="18"/>
                <c:pt idx="9">
                  <c:v>25</c:v>
                </c:pt>
                <c:pt idx="10">
                  <c:v>22</c:v>
                </c:pt>
                <c:pt idx="11">
                  <c:v>19</c:v>
                </c:pt>
                <c:pt idx="12">
                  <c:v>16</c:v>
                </c:pt>
                <c:pt idx="13">
                  <c:v>13</c:v>
                </c:pt>
                <c:pt idx="14">
                  <c:v>10</c:v>
                </c:pt>
                <c:pt idx="15">
                  <c:v>7</c:v>
                </c:pt>
                <c:pt idx="16">
                  <c:v>4</c:v>
                </c:pt>
                <c:pt idx="17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770-46B0-AE61-FECF649EC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740656"/>
        <c:axId val="855741904"/>
      </c:scatterChart>
      <c:valAx>
        <c:axId val="85574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5741904"/>
        <c:crosses val="autoZero"/>
        <c:crossBetween val="midCat"/>
      </c:valAx>
      <c:valAx>
        <c:axId val="85574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5740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Plots of the three pairs of variables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'Random Data'!$X$2</c:f>
              <c:strCache>
                <c:ptCount val="1"/>
                <c:pt idx="0">
                  <c:v>X= X_1 &amp; Y=X_2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'Random Data'!$W$3:$W$20</c:f>
              <c:numCache>
                <c:formatCode>General</c:formatCode>
                <c:ptCount val="18"/>
                <c:pt idx="0">
                  <c:v>7</c:v>
                </c:pt>
                <c:pt idx="1">
                  <c:v>3</c:v>
                </c:pt>
                <c:pt idx="2">
                  <c:v>7</c:v>
                </c:pt>
                <c:pt idx="3">
                  <c:v>7</c:v>
                </c:pt>
                <c:pt idx="4">
                  <c:v>1</c:v>
                </c:pt>
                <c:pt idx="5">
                  <c:v>6</c:v>
                </c:pt>
                <c:pt idx="6">
                  <c:v>5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13</c:v>
                </c:pt>
                <c:pt idx="11">
                  <c:v>5</c:v>
                </c:pt>
                <c:pt idx="12">
                  <c:v>4</c:v>
                </c:pt>
                <c:pt idx="13">
                  <c:v>2</c:v>
                </c:pt>
                <c:pt idx="14">
                  <c:v>20</c:v>
                </c:pt>
                <c:pt idx="15">
                  <c:v>7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'Random Data'!$X$3:$X$20</c:f>
              <c:numCache>
                <c:formatCode>General</c:formatCode>
                <c:ptCount val="18"/>
                <c:pt idx="0">
                  <c:v>8</c:v>
                </c:pt>
                <c:pt idx="1">
                  <c:v>13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20</c:v>
                </c:pt>
                <c:pt idx="6">
                  <c:v>7</c:v>
                </c:pt>
                <c:pt idx="7">
                  <c:v>16</c:v>
                </c:pt>
                <c:pt idx="8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64-4EDD-A8B8-79B51A4ABFF2}"/>
            </c:ext>
          </c:extLst>
        </c:ser>
        <c:ser>
          <c:idx val="1"/>
          <c:order val="1"/>
          <c:tx>
            <c:strRef>
              <c:f>'Random Data'!$Y$2</c:f>
              <c:strCache>
                <c:ptCount val="1"/>
                <c:pt idx="0">
                  <c:v>X= X_1 &amp; Y=X_3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'Random Data'!$W$3:$W$20</c:f>
              <c:numCache>
                <c:formatCode>General</c:formatCode>
                <c:ptCount val="18"/>
                <c:pt idx="0">
                  <c:v>7</c:v>
                </c:pt>
                <c:pt idx="1">
                  <c:v>3</c:v>
                </c:pt>
                <c:pt idx="2">
                  <c:v>7</c:v>
                </c:pt>
                <c:pt idx="3">
                  <c:v>7</c:v>
                </c:pt>
                <c:pt idx="4">
                  <c:v>1</c:v>
                </c:pt>
                <c:pt idx="5">
                  <c:v>6</c:v>
                </c:pt>
                <c:pt idx="6">
                  <c:v>5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13</c:v>
                </c:pt>
                <c:pt idx="11">
                  <c:v>5</c:v>
                </c:pt>
                <c:pt idx="12">
                  <c:v>4</c:v>
                </c:pt>
                <c:pt idx="13">
                  <c:v>2</c:v>
                </c:pt>
                <c:pt idx="14">
                  <c:v>20</c:v>
                </c:pt>
                <c:pt idx="15">
                  <c:v>7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'Random Data'!$Y$3:$Y$20</c:f>
              <c:numCache>
                <c:formatCode>General</c:formatCode>
                <c:ptCount val="18"/>
                <c:pt idx="0">
                  <c:v>16</c:v>
                </c:pt>
                <c:pt idx="1">
                  <c:v>29</c:v>
                </c:pt>
                <c:pt idx="2">
                  <c:v>28</c:v>
                </c:pt>
                <c:pt idx="3">
                  <c:v>16</c:v>
                </c:pt>
                <c:pt idx="4">
                  <c:v>20</c:v>
                </c:pt>
                <c:pt idx="5">
                  <c:v>1</c:v>
                </c:pt>
                <c:pt idx="6">
                  <c:v>7</c:v>
                </c:pt>
                <c:pt idx="7">
                  <c:v>14</c:v>
                </c:pt>
                <c:pt idx="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64-4EDD-A8B8-79B51A4ABFF2}"/>
            </c:ext>
          </c:extLst>
        </c:ser>
        <c:ser>
          <c:idx val="2"/>
          <c:order val="2"/>
          <c:tx>
            <c:strRef>
              <c:f>'Random Data'!$Z$2</c:f>
              <c:strCache>
                <c:ptCount val="1"/>
                <c:pt idx="0">
                  <c:v>X= X_1 &amp; Y=X_4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'Random Data'!$W$3:$W$20</c:f>
              <c:numCache>
                <c:formatCode>General</c:formatCode>
                <c:ptCount val="18"/>
                <c:pt idx="0">
                  <c:v>7</c:v>
                </c:pt>
                <c:pt idx="1">
                  <c:v>3</c:v>
                </c:pt>
                <c:pt idx="2">
                  <c:v>7</c:v>
                </c:pt>
                <c:pt idx="3">
                  <c:v>7</c:v>
                </c:pt>
                <c:pt idx="4">
                  <c:v>1</c:v>
                </c:pt>
                <c:pt idx="5">
                  <c:v>6</c:v>
                </c:pt>
                <c:pt idx="6">
                  <c:v>5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13</c:v>
                </c:pt>
                <c:pt idx="11">
                  <c:v>5</c:v>
                </c:pt>
                <c:pt idx="12">
                  <c:v>4</c:v>
                </c:pt>
                <c:pt idx="13">
                  <c:v>2</c:v>
                </c:pt>
                <c:pt idx="14">
                  <c:v>20</c:v>
                </c:pt>
                <c:pt idx="15">
                  <c:v>7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'Random Data'!$Z$3:$Z$20</c:f>
              <c:numCache>
                <c:formatCode>General</c:formatCode>
                <c:ptCount val="18"/>
                <c:pt idx="9">
                  <c:v>16</c:v>
                </c:pt>
                <c:pt idx="10">
                  <c:v>29</c:v>
                </c:pt>
                <c:pt idx="11">
                  <c:v>28</c:v>
                </c:pt>
                <c:pt idx="12">
                  <c:v>16</c:v>
                </c:pt>
                <c:pt idx="13">
                  <c:v>20</c:v>
                </c:pt>
                <c:pt idx="14">
                  <c:v>1</c:v>
                </c:pt>
                <c:pt idx="15">
                  <c:v>7</c:v>
                </c:pt>
                <c:pt idx="16">
                  <c:v>14</c:v>
                </c:pt>
                <c:pt idx="17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64-4EDD-A8B8-79B51A4AB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740656"/>
        <c:axId val="855741904"/>
      </c:scatterChart>
      <c:valAx>
        <c:axId val="85574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5741904"/>
        <c:crosses val="autoZero"/>
        <c:crossBetween val="midCat"/>
      </c:valAx>
      <c:valAx>
        <c:axId val="85574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5740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9.2346141936400878E-4"/>
          <c:y val="0.113391311160731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77189360776875"/>
          <c:y val="8.0497512437810975E-2"/>
          <c:w val="0.78763348522715548"/>
          <c:h val="0.688673953069299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Set 1'!$D$1</c:f>
              <c:strCache>
                <c:ptCount val="1"/>
                <c:pt idx="0">
                  <c:v>X_3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46683872463336507"/>
                  <c:y val="-1.084577114427860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'Data Set 1'!$B$2:$B$10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'Data Set 1'!$D$2:$D$10</c:f>
              <c:numCache>
                <c:formatCode>General</c:formatCode>
                <c:ptCount val="9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16</c:v>
                </c:pt>
                <c:pt idx="6">
                  <c:v>19</c:v>
                </c:pt>
                <c:pt idx="7">
                  <c:v>22</c:v>
                </c:pt>
                <c:pt idx="8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72-4D37-AE86-2A26C284E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907792"/>
        <c:axId val="973236640"/>
      </c:scatterChart>
      <c:valAx>
        <c:axId val="957907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X_1</a:t>
                </a:r>
              </a:p>
            </c:rich>
          </c:tx>
          <c:layout>
            <c:manualLayout>
              <c:xMode val="edge"/>
              <c:yMode val="edge"/>
              <c:x val="0.66431267904491331"/>
              <c:y val="0.848706075919614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236640"/>
        <c:crosses val="autoZero"/>
        <c:crossBetween val="midCat"/>
      </c:valAx>
      <c:valAx>
        <c:axId val="97323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90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9.321880308017819E-3"/>
          <c:y val="0.142288456881254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30198222195996"/>
          <c:y val="6.3099888909860125E-2"/>
          <c:w val="0.78840844815159805"/>
          <c:h val="0.715824699931656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Set 1'!$D$1</c:f>
              <c:strCache>
                <c:ptCount val="1"/>
                <c:pt idx="0">
                  <c:v>X_3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46646871140820789"/>
                  <c:y val="-0.1127103839547572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'Data Set 1'!$C$2:$C$10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</c:numCache>
            </c:numRef>
          </c:xVal>
          <c:yVal>
            <c:numRef>
              <c:f>'Data Set 1'!$D$2:$D$10</c:f>
              <c:numCache>
                <c:formatCode>General</c:formatCode>
                <c:ptCount val="9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16</c:v>
                </c:pt>
                <c:pt idx="6">
                  <c:v>19</c:v>
                </c:pt>
                <c:pt idx="7">
                  <c:v>22</c:v>
                </c:pt>
                <c:pt idx="8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F6-4982-84F3-ACF2DBB7D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907792"/>
        <c:axId val="644689376"/>
      </c:scatterChart>
      <c:valAx>
        <c:axId val="957907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X_2</a:t>
                </a:r>
              </a:p>
            </c:rich>
          </c:tx>
          <c:layout>
            <c:manualLayout>
              <c:xMode val="edge"/>
              <c:yMode val="edge"/>
              <c:x val="0.57806827138275041"/>
              <c:y val="0.833576800862521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689376"/>
        <c:crosses val="autoZero"/>
        <c:crossBetween val="midCat"/>
      </c:valAx>
      <c:valAx>
        <c:axId val="64468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90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4714392737791555E-2"/>
          <c:y val="0.106666610673695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72222956140209"/>
          <c:y val="7.1766891460949361E-2"/>
          <c:w val="0.78606622137258197"/>
          <c:h val="0.78554446953046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Set 2'!$C$1</c:f>
              <c:strCache>
                <c:ptCount val="1"/>
                <c:pt idx="0">
                  <c:v>X_2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20276609258946388"/>
                  <c:y val="-0.1876597282667972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'Data Set 2'!$B$2:$B$10</c:f>
              <c:numCache>
                <c:formatCode>General</c:formatCode>
                <c:ptCount val="9"/>
                <c:pt idx="0">
                  <c:v>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'Data Set 2'!$C$2:$C$10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16-4D5B-A008-B90582254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000304"/>
        <c:axId val="774000720"/>
      </c:scatterChart>
      <c:valAx>
        <c:axId val="774000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X_1</a:t>
                </a:r>
              </a:p>
            </c:rich>
          </c:tx>
          <c:layout>
            <c:manualLayout>
              <c:xMode val="edge"/>
              <c:yMode val="edge"/>
              <c:x val="0.66552530582362501"/>
              <c:y val="0.838633155573146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000720"/>
        <c:crosses val="autoZero"/>
        <c:crossBetween val="midCat"/>
      </c:valAx>
      <c:valAx>
        <c:axId val="77400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000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9.2346141936400878E-4"/>
          <c:y val="0.113391311160731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77189360776875"/>
          <c:y val="8.0497512437810975E-2"/>
          <c:w val="0.78763348522715548"/>
          <c:h val="0.688673953069299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Set 2'!$D$1</c:f>
              <c:strCache>
                <c:ptCount val="1"/>
                <c:pt idx="0">
                  <c:v>X_3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2541003717535022"/>
                  <c:y val="-0.1918300619811826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'Data Set 2'!$B$2:$B$10</c:f>
              <c:numCache>
                <c:formatCode>General</c:formatCode>
                <c:ptCount val="9"/>
                <c:pt idx="0">
                  <c:v>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'Data Set 2'!$D$2:$D$10</c:f>
              <c:numCache>
                <c:formatCode>General</c:formatCode>
                <c:ptCount val="9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16</c:v>
                </c:pt>
                <c:pt idx="6">
                  <c:v>19</c:v>
                </c:pt>
                <c:pt idx="7">
                  <c:v>22</c:v>
                </c:pt>
                <c:pt idx="8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17-4278-977F-567818EC8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907792"/>
        <c:axId val="973236640"/>
      </c:scatterChart>
      <c:valAx>
        <c:axId val="957907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X_1</a:t>
                </a:r>
              </a:p>
            </c:rich>
          </c:tx>
          <c:layout>
            <c:manualLayout>
              <c:xMode val="edge"/>
              <c:yMode val="edge"/>
              <c:x val="0.66431267904491331"/>
              <c:y val="0.848706075919614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236640"/>
        <c:crosses val="autoZero"/>
        <c:crossBetween val="midCat"/>
      </c:valAx>
      <c:valAx>
        <c:axId val="97323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90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9.321880308017819E-3"/>
          <c:y val="0.142288456881254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30198222195996"/>
          <c:y val="6.3099888909860125E-2"/>
          <c:w val="0.78840844815159805"/>
          <c:h val="0.715824699931656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Set 2'!$D$1</c:f>
              <c:strCache>
                <c:ptCount val="1"/>
                <c:pt idx="0">
                  <c:v>X_3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45041031109462654"/>
                  <c:y val="-1.548105325755286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'Data Set 2'!$C$2:$C$10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</c:numCache>
            </c:numRef>
          </c:xVal>
          <c:yVal>
            <c:numRef>
              <c:f>'Data Set 2'!$D$2:$D$10</c:f>
              <c:numCache>
                <c:formatCode>General</c:formatCode>
                <c:ptCount val="9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16</c:v>
                </c:pt>
                <c:pt idx="6">
                  <c:v>19</c:v>
                </c:pt>
                <c:pt idx="7">
                  <c:v>22</c:v>
                </c:pt>
                <c:pt idx="8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68-41B7-BD0F-8AF514B4E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907792"/>
        <c:axId val="644689376"/>
      </c:scatterChart>
      <c:valAx>
        <c:axId val="957907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X_2</a:t>
                </a:r>
              </a:p>
            </c:rich>
          </c:tx>
          <c:layout>
            <c:manualLayout>
              <c:xMode val="edge"/>
              <c:yMode val="edge"/>
              <c:x val="0.57806827138275041"/>
              <c:y val="0.833576800862521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689376"/>
        <c:crosses val="autoZero"/>
        <c:crossBetween val="midCat"/>
      </c:valAx>
      <c:valAx>
        <c:axId val="64468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90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4714392737791555E-2"/>
          <c:y val="0.106666610673695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72222956140209"/>
          <c:y val="7.1766891460949361E-2"/>
          <c:w val="0.78606622137258197"/>
          <c:h val="0.78554446953046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Set 3'!$C$1</c:f>
              <c:strCache>
                <c:ptCount val="1"/>
                <c:pt idx="0">
                  <c:v>X_2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41493360220300401"/>
                  <c:y val="-1.631495206564196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'Data Set 3'!$B$2:$B$10</c:f>
              <c:numCache>
                <c:formatCode>General</c:formatCode>
                <c:ptCount val="9"/>
                <c:pt idx="0">
                  <c:v>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'Data Set 3'!$C$2:$C$10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54-4565-9302-26B12D114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000304"/>
        <c:axId val="774000720"/>
      </c:scatterChart>
      <c:valAx>
        <c:axId val="774000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X_1</a:t>
                </a:r>
              </a:p>
            </c:rich>
          </c:tx>
          <c:layout>
            <c:manualLayout>
              <c:xMode val="edge"/>
              <c:yMode val="edge"/>
              <c:x val="0.66552530582362501"/>
              <c:y val="0.838633155573146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000720"/>
        <c:crosses val="autoZero"/>
        <c:crossBetween val="midCat"/>
      </c:valAx>
      <c:valAx>
        <c:axId val="77400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000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9.2346141936400878E-4"/>
          <c:y val="0.113391311160731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28227377098834"/>
          <c:y val="6.1741941486337409E-2"/>
          <c:w val="0.78763348522715548"/>
          <c:h val="0.688673953069299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Set 3'!$D$1</c:f>
              <c:strCache>
                <c:ptCount val="1"/>
                <c:pt idx="0">
                  <c:v>X_3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46683872463336507"/>
                  <c:y val="-1.084577114427860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'Data Set 3'!$B$2:$B$10</c:f>
              <c:numCache>
                <c:formatCode>General</c:formatCode>
                <c:ptCount val="9"/>
                <c:pt idx="0">
                  <c:v>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'Data Set 3'!$D$2:$D$10</c:f>
              <c:numCache>
                <c:formatCode>General</c:formatCode>
                <c:ptCount val="9"/>
                <c:pt idx="0">
                  <c:v>1</c:v>
                </c:pt>
                <c:pt idx="1">
                  <c:v>13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16</c:v>
                </c:pt>
                <c:pt idx="6">
                  <c:v>19</c:v>
                </c:pt>
                <c:pt idx="7">
                  <c:v>22</c:v>
                </c:pt>
                <c:pt idx="8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2C-4780-9ADA-5D012061B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907792"/>
        <c:axId val="973236640"/>
      </c:scatterChart>
      <c:valAx>
        <c:axId val="957907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X_1</a:t>
                </a:r>
              </a:p>
            </c:rich>
          </c:tx>
          <c:layout>
            <c:manualLayout>
              <c:xMode val="edge"/>
              <c:yMode val="edge"/>
              <c:x val="0.66431267904491331"/>
              <c:y val="0.848706075919614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236640"/>
        <c:crosses val="autoZero"/>
        <c:crossBetween val="midCat"/>
      </c:valAx>
      <c:valAx>
        <c:axId val="97323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90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9.321880308017819E-3"/>
          <c:y val="0.142288456881254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30198222195996"/>
          <c:y val="6.3099888909860125E-2"/>
          <c:w val="0.78840844815159805"/>
          <c:h val="0.715824699931656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Set 3'!$D$1</c:f>
              <c:strCache>
                <c:ptCount val="1"/>
                <c:pt idx="0">
                  <c:v>X_3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46646871140820789"/>
                  <c:y val="-0.1127103839547572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'Data Set 3'!$C$2:$C$10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</c:numCache>
            </c:numRef>
          </c:xVal>
          <c:yVal>
            <c:numRef>
              <c:f>'Data Set 3'!$D$2:$D$10</c:f>
              <c:numCache>
                <c:formatCode>General</c:formatCode>
                <c:ptCount val="9"/>
                <c:pt idx="0">
                  <c:v>1</c:v>
                </c:pt>
                <c:pt idx="1">
                  <c:v>13</c:v>
                </c:pt>
                <c:pt idx="2">
                  <c:v>7</c:v>
                </c:pt>
                <c:pt idx="3">
                  <c:v>10</c:v>
                </c:pt>
                <c:pt idx="4">
                  <c:v>13</c:v>
                </c:pt>
                <c:pt idx="5">
                  <c:v>16</c:v>
                </c:pt>
                <c:pt idx="6">
                  <c:v>19</c:v>
                </c:pt>
                <c:pt idx="7">
                  <c:v>22</c:v>
                </c:pt>
                <c:pt idx="8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79-4875-83F5-160348194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7907792"/>
        <c:axId val="644689376"/>
      </c:scatterChart>
      <c:valAx>
        <c:axId val="957907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X_2</a:t>
                </a:r>
              </a:p>
            </c:rich>
          </c:tx>
          <c:layout>
            <c:manualLayout>
              <c:xMode val="edge"/>
              <c:yMode val="edge"/>
              <c:x val="0.57806827138275041"/>
              <c:y val="0.833576800862521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689376"/>
        <c:crosses val="autoZero"/>
        <c:crossBetween val="midCat"/>
      </c:valAx>
      <c:valAx>
        <c:axId val="64468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790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34635</xdr:colOff>
      <xdr:row>0</xdr:row>
      <xdr:rowOff>51954</xdr:rowOff>
    </xdr:from>
    <xdr:to>
      <xdr:col>15</xdr:col>
      <xdr:colOff>554181</xdr:colOff>
      <xdr:row>8</xdr:row>
      <xdr:rowOff>112568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25977</xdr:colOff>
      <xdr:row>8</xdr:row>
      <xdr:rowOff>126424</xdr:rowOff>
    </xdr:from>
    <xdr:to>
      <xdr:col>15</xdr:col>
      <xdr:colOff>571500</xdr:colOff>
      <xdr:row>16</xdr:row>
      <xdr:rowOff>77933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467591</xdr:colOff>
      <xdr:row>16</xdr:row>
      <xdr:rowOff>95249</xdr:rowOff>
    </xdr:from>
    <xdr:to>
      <xdr:col>15</xdr:col>
      <xdr:colOff>545522</xdr:colOff>
      <xdr:row>23</xdr:row>
      <xdr:rowOff>103909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15</xdr:col>
      <xdr:colOff>552450</xdr:colOff>
      <xdr:row>0</xdr:row>
      <xdr:rowOff>1</xdr:rowOff>
    </xdr:from>
    <xdr:to>
      <xdr:col>20</xdr:col>
      <xdr:colOff>409575</xdr:colOff>
      <xdr:row>9</xdr:row>
      <xdr:rowOff>161506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29625" y="1"/>
          <a:ext cx="2905125" cy="1733130"/>
        </a:xfrm>
        <a:prstGeom prst="rect">
          <a:avLst/>
        </a:prstGeom>
      </xdr:spPr>
    </xdr:pic>
    <xdr:clientData/>
  </xdr:twoCellAnchor>
  <xdr:twoCellAnchor>
    <xdr:from>
      <xdr:col>8</xdr:col>
      <xdr:colOff>19050</xdr:colOff>
      <xdr:row>10</xdr:row>
      <xdr:rowOff>9525</xdr:rowOff>
    </xdr:from>
    <xdr:to>
      <xdr:col>11</xdr:col>
      <xdr:colOff>447675</xdr:colOff>
      <xdr:row>15</xdr:row>
      <xdr:rowOff>19050</xdr:rowOff>
    </xdr:to>
    <xdr:sp macro="" textlink="">
      <xdr:nvSpPr>
        <xdr:cNvPr id="7" name="TextBox 6"/>
        <xdr:cNvSpPr txBox="1"/>
      </xdr:nvSpPr>
      <xdr:spPr>
        <a:xfrm>
          <a:off x="4124325" y="1781175"/>
          <a:ext cx="1819275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0000FF"/>
              </a:solidFill>
            </a:rPr>
            <a:t>Values to left corrected because</a:t>
          </a:r>
          <a:r>
            <a:rPr lang="en-US" sz="900" baseline="0">
              <a:solidFill>
                <a:srgbClr val="0000FF"/>
              </a:solidFill>
            </a:rPr>
            <a:t> the COVARIANCE procedure in Data Analysis uses the COVARIANCE.P functrion rather than COVARIANCE.S function</a:t>
          </a:r>
          <a:endParaRPr lang="en-US" sz="900">
            <a:solidFill>
              <a:srgbClr val="0000FF"/>
            </a:solidFill>
          </a:endParaRPr>
        </a:p>
      </xdr:txBody>
    </xdr:sp>
    <xdr:clientData/>
  </xdr:twoCellAnchor>
  <xdr:twoCellAnchor editAs="oneCell">
    <xdr:from>
      <xdr:col>15</xdr:col>
      <xdr:colOff>552450</xdr:colOff>
      <xdr:row>8</xdr:row>
      <xdr:rowOff>47625</xdr:rowOff>
    </xdr:from>
    <xdr:to>
      <xdr:col>26</xdr:col>
      <xdr:colOff>66674</xdr:colOff>
      <xdr:row>37</xdr:row>
      <xdr:rowOff>19051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21487" t="20444" r="14735" b="11057"/>
        <a:stretch/>
      </xdr:blipFill>
      <xdr:spPr>
        <a:xfrm>
          <a:off x="8429625" y="1428750"/>
          <a:ext cx="6219824" cy="5010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34635</xdr:colOff>
      <xdr:row>0</xdr:row>
      <xdr:rowOff>51954</xdr:rowOff>
    </xdr:from>
    <xdr:to>
      <xdr:col>15</xdr:col>
      <xdr:colOff>554181</xdr:colOff>
      <xdr:row>7</xdr:row>
      <xdr:rowOff>147205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467591</xdr:colOff>
      <xdr:row>7</xdr:row>
      <xdr:rowOff>152401</xdr:rowOff>
    </xdr:from>
    <xdr:to>
      <xdr:col>15</xdr:col>
      <xdr:colOff>536864</xdr:colOff>
      <xdr:row>15</xdr:row>
      <xdr:rowOff>181842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467591</xdr:colOff>
      <xdr:row>15</xdr:row>
      <xdr:rowOff>155863</xdr:rowOff>
    </xdr:from>
    <xdr:to>
      <xdr:col>15</xdr:col>
      <xdr:colOff>545522</xdr:colOff>
      <xdr:row>22</xdr:row>
      <xdr:rowOff>86591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16</xdr:col>
      <xdr:colOff>0</xdr:colOff>
      <xdr:row>0</xdr:row>
      <xdr:rowOff>0</xdr:rowOff>
    </xdr:from>
    <xdr:to>
      <xdr:col>26</xdr:col>
      <xdr:colOff>177511</xdr:colOff>
      <xdr:row>27</xdr:row>
      <xdr:rowOff>103044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1390" t="10809" r="14638" b="19651"/>
        <a:stretch/>
      </xdr:blipFill>
      <xdr:spPr>
        <a:xfrm>
          <a:off x="8390659" y="0"/>
          <a:ext cx="6238875" cy="48482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34635</xdr:colOff>
      <xdr:row>0</xdr:row>
      <xdr:rowOff>51954</xdr:rowOff>
    </xdr:from>
    <xdr:to>
      <xdr:col>15</xdr:col>
      <xdr:colOff>554181</xdr:colOff>
      <xdr:row>7</xdr:row>
      <xdr:rowOff>34637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467591</xdr:colOff>
      <xdr:row>7</xdr:row>
      <xdr:rowOff>48493</xdr:rowOff>
    </xdr:from>
    <xdr:to>
      <xdr:col>15</xdr:col>
      <xdr:colOff>536864</xdr:colOff>
      <xdr:row>15</xdr:row>
      <xdr:rowOff>77934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15</xdr:row>
      <xdr:rowOff>51954</xdr:rowOff>
    </xdr:from>
    <xdr:to>
      <xdr:col>15</xdr:col>
      <xdr:colOff>554181</xdr:colOff>
      <xdr:row>21</xdr:row>
      <xdr:rowOff>147204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16</xdr:col>
      <xdr:colOff>0</xdr:colOff>
      <xdr:row>0</xdr:row>
      <xdr:rowOff>0</xdr:rowOff>
    </xdr:from>
    <xdr:to>
      <xdr:col>26</xdr:col>
      <xdr:colOff>158461</xdr:colOff>
      <xdr:row>28</xdr:row>
      <xdr:rowOff>90920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1780" t="15757" r="14443" b="15875"/>
        <a:stretch/>
      </xdr:blipFill>
      <xdr:spPr>
        <a:xfrm>
          <a:off x="8390659" y="0"/>
          <a:ext cx="6219825" cy="5000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1</xdr:row>
      <xdr:rowOff>0</xdr:rowOff>
    </xdr:from>
    <xdr:to>
      <xdr:col>19</xdr:col>
      <xdr:colOff>104775</xdr:colOff>
      <xdr:row>16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1</xdr:row>
      <xdr:rowOff>0</xdr:rowOff>
    </xdr:from>
    <xdr:to>
      <xdr:col>19</xdr:col>
      <xdr:colOff>104775</xdr:colOff>
      <xdr:row>16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ndrews/AppData/Local/Temp/transformations_exmpl-ch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lots"/>
      <sheetName val="Component solution"/>
      <sheetName val="1-27-2016"/>
      <sheetName val="WolframAlpha"/>
      <sheetName val="JMP 1"/>
      <sheetName val="JMP 2"/>
      <sheetName val="SPSS"/>
      <sheetName val="COV Prin. Comp"/>
      <sheetName val="Principal Components"/>
      <sheetName val="Plot All"/>
      <sheetName val="SAS 1"/>
      <sheetName val="SAS Prin Comp"/>
      <sheetName val="Sheet5"/>
    </sheetNames>
    <sheetDataSet>
      <sheetData sheetId="0"/>
      <sheetData sheetId="1"/>
      <sheetData sheetId="2"/>
      <sheetData sheetId="3">
        <row r="1">
          <cell r="C1" t="str">
            <v>X_2</v>
          </cell>
          <cell r="D1" t="str">
            <v>X_3</v>
          </cell>
        </row>
        <row r="2">
          <cell r="B2">
            <v>10</v>
          </cell>
          <cell r="C2">
            <v>1</v>
          </cell>
          <cell r="D2">
            <v>1</v>
          </cell>
        </row>
        <row r="3">
          <cell r="B3">
            <v>2</v>
          </cell>
          <cell r="C3">
            <v>3</v>
          </cell>
          <cell r="D3">
            <v>13</v>
          </cell>
        </row>
        <row r="4">
          <cell r="B4">
            <v>3</v>
          </cell>
          <cell r="C4">
            <v>5</v>
          </cell>
          <cell r="D4">
            <v>7</v>
          </cell>
        </row>
        <row r="5">
          <cell r="B5">
            <v>4</v>
          </cell>
          <cell r="C5">
            <v>7</v>
          </cell>
          <cell r="D5">
            <v>10</v>
          </cell>
        </row>
        <row r="6">
          <cell r="B6">
            <v>5</v>
          </cell>
          <cell r="C6">
            <v>9</v>
          </cell>
          <cell r="D6">
            <v>13</v>
          </cell>
        </row>
        <row r="7">
          <cell r="B7">
            <v>6</v>
          </cell>
          <cell r="C7">
            <v>11</v>
          </cell>
          <cell r="D7">
            <v>16</v>
          </cell>
        </row>
        <row r="8">
          <cell r="B8">
            <v>7</v>
          </cell>
          <cell r="C8">
            <v>13</v>
          </cell>
          <cell r="D8">
            <v>19</v>
          </cell>
        </row>
        <row r="9">
          <cell r="B9">
            <v>8</v>
          </cell>
          <cell r="C9">
            <v>15</v>
          </cell>
          <cell r="D9">
            <v>22</v>
          </cell>
        </row>
        <row r="10">
          <cell r="B10">
            <v>9</v>
          </cell>
          <cell r="C10">
            <v>17</v>
          </cell>
          <cell r="D10">
            <v>25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J21" sqref="J21"/>
    </sheetView>
  </sheetViews>
  <sheetFormatPr defaultRowHeight="12.75" x14ac:dyDescent="0.2"/>
  <cols>
    <col min="1" max="1" width="9.140625" style="2"/>
    <col min="2" max="4" width="6.7109375" style="2" customWidth="1"/>
    <col min="5" max="5" width="9.140625" style="2"/>
    <col min="6" max="9" width="7.7109375" style="2" customWidth="1"/>
    <col min="10" max="12" width="7.140625" style="2" customWidth="1"/>
    <col min="13" max="257" width="9.140625" style="2"/>
    <col min="258" max="260" width="6.7109375" style="2" customWidth="1"/>
    <col min="261" max="261" width="9.140625" style="2"/>
    <col min="262" max="264" width="7.7109375" style="2" customWidth="1"/>
    <col min="265" max="265" width="6.5703125" style="2" customWidth="1"/>
    <col min="266" max="268" width="7.140625" style="2" customWidth="1"/>
    <col min="269" max="513" width="9.140625" style="2"/>
    <col min="514" max="516" width="6.7109375" style="2" customWidth="1"/>
    <col min="517" max="517" width="9.140625" style="2"/>
    <col min="518" max="520" width="7.7109375" style="2" customWidth="1"/>
    <col min="521" max="521" width="6.5703125" style="2" customWidth="1"/>
    <col min="522" max="524" width="7.140625" style="2" customWidth="1"/>
    <col min="525" max="769" width="9.140625" style="2"/>
    <col min="770" max="772" width="6.7109375" style="2" customWidth="1"/>
    <col min="773" max="773" width="9.140625" style="2"/>
    <col min="774" max="776" width="7.7109375" style="2" customWidth="1"/>
    <col min="777" max="777" width="6.5703125" style="2" customWidth="1"/>
    <col min="778" max="780" width="7.140625" style="2" customWidth="1"/>
    <col min="781" max="1025" width="9.140625" style="2"/>
    <col min="1026" max="1028" width="6.7109375" style="2" customWidth="1"/>
    <col min="1029" max="1029" width="9.140625" style="2"/>
    <col min="1030" max="1032" width="7.7109375" style="2" customWidth="1"/>
    <col min="1033" max="1033" width="6.5703125" style="2" customWidth="1"/>
    <col min="1034" max="1036" width="7.140625" style="2" customWidth="1"/>
    <col min="1037" max="1281" width="9.140625" style="2"/>
    <col min="1282" max="1284" width="6.7109375" style="2" customWidth="1"/>
    <col min="1285" max="1285" width="9.140625" style="2"/>
    <col min="1286" max="1288" width="7.7109375" style="2" customWidth="1"/>
    <col min="1289" max="1289" width="6.5703125" style="2" customWidth="1"/>
    <col min="1290" max="1292" width="7.140625" style="2" customWidth="1"/>
    <col min="1293" max="1537" width="9.140625" style="2"/>
    <col min="1538" max="1540" width="6.7109375" style="2" customWidth="1"/>
    <col min="1541" max="1541" width="9.140625" style="2"/>
    <col min="1542" max="1544" width="7.7109375" style="2" customWidth="1"/>
    <col min="1545" max="1545" width="6.5703125" style="2" customWidth="1"/>
    <col min="1546" max="1548" width="7.140625" style="2" customWidth="1"/>
    <col min="1549" max="1793" width="9.140625" style="2"/>
    <col min="1794" max="1796" width="6.7109375" style="2" customWidth="1"/>
    <col min="1797" max="1797" width="9.140625" style="2"/>
    <col min="1798" max="1800" width="7.7109375" style="2" customWidth="1"/>
    <col min="1801" max="1801" width="6.5703125" style="2" customWidth="1"/>
    <col min="1802" max="1804" width="7.140625" style="2" customWidth="1"/>
    <col min="1805" max="2049" width="9.140625" style="2"/>
    <col min="2050" max="2052" width="6.7109375" style="2" customWidth="1"/>
    <col min="2053" max="2053" width="9.140625" style="2"/>
    <col min="2054" max="2056" width="7.7109375" style="2" customWidth="1"/>
    <col min="2057" max="2057" width="6.5703125" style="2" customWidth="1"/>
    <col min="2058" max="2060" width="7.140625" style="2" customWidth="1"/>
    <col min="2061" max="2305" width="9.140625" style="2"/>
    <col min="2306" max="2308" width="6.7109375" style="2" customWidth="1"/>
    <col min="2309" max="2309" width="9.140625" style="2"/>
    <col min="2310" max="2312" width="7.7109375" style="2" customWidth="1"/>
    <col min="2313" max="2313" width="6.5703125" style="2" customWidth="1"/>
    <col min="2314" max="2316" width="7.140625" style="2" customWidth="1"/>
    <col min="2317" max="2561" width="9.140625" style="2"/>
    <col min="2562" max="2564" width="6.7109375" style="2" customWidth="1"/>
    <col min="2565" max="2565" width="9.140625" style="2"/>
    <col min="2566" max="2568" width="7.7109375" style="2" customWidth="1"/>
    <col min="2569" max="2569" width="6.5703125" style="2" customWidth="1"/>
    <col min="2570" max="2572" width="7.140625" style="2" customWidth="1"/>
    <col min="2573" max="2817" width="9.140625" style="2"/>
    <col min="2818" max="2820" width="6.7109375" style="2" customWidth="1"/>
    <col min="2821" max="2821" width="9.140625" style="2"/>
    <col min="2822" max="2824" width="7.7109375" style="2" customWidth="1"/>
    <col min="2825" max="2825" width="6.5703125" style="2" customWidth="1"/>
    <col min="2826" max="2828" width="7.140625" style="2" customWidth="1"/>
    <col min="2829" max="3073" width="9.140625" style="2"/>
    <col min="3074" max="3076" width="6.7109375" style="2" customWidth="1"/>
    <col min="3077" max="3077" width="9.140625" style="2"/>
    <col min="3078" max="3080" width="7.7109375" style="2" customWidth="1"/>
    <col min="3081" max="3081" width="6.5703125" style="2" customWidth="1"/>
    <col min="3082" max="3084" width="7.140625" style="2" customWidth="1"/>
    <col min="3085" max="3329" width="9.140625" style="2"/>
    <col min="3330" max="3332" width="6.7109375" style="2" customWidth="1"/>
    <col min="3333" max="3333" width="9.140625" style="2"/>
    <col min="3334" max="3336" width="7.7109375" style="2" customWidth="1"/>
    <col min="3337" max="3337" width="6.5703125" style="2" customWidth="1"/>
    <col min="3338" max="3340" width="7.140625" style="2" customWidth="1"/>
    <col min="3341" max="3585" width="9.140625" style="2"/>
    <col min="3586" max="3588" width="6.7109375" style="2" customWidth="1"/>
    <col min="3589" max="3589" width="9.140625" style="2"/>
    <col min="3590" max="3592" width="7.7109375" style="2" customWidth="1"/>
    <col min="3593" max="3593" width="6.5703125" style="2" customWidth="1"/>
    <col min="3594" max="3596" width="7.140625" style="2" customWidth="1"/>
    <col min="3597" max="3841" width="9.140625" style="2"/>
    <col min="3842" max="3844" width="6.7109375" style="2" customWidth="1"/>
    <col min="3845" max="3845" width="9.140625" style="2"/>
    <col min="3846" max="3848" width="7.7109375" style="2" customWidth="1"/>
    <col min="3849" max="3849" width="6.5703125" style="2" customWidth="1"/>
    <col min="3850" max="3852" width="7.140625" style="2" customWidth="1"/>
    <col min="3853" max="4097" width="9.140625" style="2"/>
    <col min="4098" max="4100" width="6.7109375" style="2" customWidth="1"/>
    <col min="4101" max="4101" width="9.140625" style="2"/>
    <col min="4102" max="4104" width="7.7109375" style="2" customWidth="1"/>
    <col min="4105" max="4105" width="6.5703125" style="2" customWidth="1"/>
    <col min="4106" max="4108" width="7.140625" style="2" customWidth="1"/>
    <col min="4109" max="4353" width="9.140625" style="2"/>
    <col min="4354" max="4356" width="6.7109375" style="2" customWidth="1"/>
    <col min="4357" max="4357" width="9.140625" style="2"/>
    <col min="4358" max="4360" width="7.7109375" style="2" customWidth="1"/>
    <col min="4361" max="4361" width="6.5703125" style="2" customWidth="1"/>
    <col min="4362" max="4364" width="7.140625" style="2" customWidth="1"/>
    <col min="4365" max="4609" width="9.140625" style="2"/>
    <col min="4610" max="4612" width="6.7109375" style="2" customWidth="1"/>
    <col min="4613" max="4613" width="9.140625" style="2"/>
    <col min="4614" max="4616" width="7.7109375" style="2" customWidth="1"/>
    <col min="4617" max="4617" width="6.5703125" style="2" customWidth="1"/>
    <col min="4618" max="4620" width="7.140625" style="2" customWidth="1"/>
    <col min="4621" max="4865" width="9.140625" style="2"/>
    <col min="4866" max="4868" width="6.7109375" style="2" customWidth="1"/>
    <col min="4869" max="4869" width="9.140625" style="2"/>
    <col min="4870" max="4872" width="7.7109375" style="2" customWidth="1"/>
    <col min="4873" max="4873" width="6.5703125" style="2" customWidth="1"/>
    <col min="4874" max="4876" width="7.140625" style="2" customWidth="1"/>
    <col min="4877" max="5121" width="9.140625" style="2"/>
    <col min="5122" max="5124" width="6.7109375" style="2" customWidth="1"/>
    <col min="5125" max="5125" width="9.140625" style="2"/>
    <col min="5126" max="5128" width="7.7109375" style="2" customWidth="1"/>
    <col min="5129" max="5129" width="6.5703125" style="2" customWidth="1"/>
    <col min="5130" max="5132" width="7.140625" style="2" customWidth="1"/>
    <col min="5133" max="5377" width="9.140625" style="2"/>
    <col min="5378" max="5380" width="6.7109375" style="2" customWidth="1"/>
    <col min="5381" max="5381" width="9.140625" style="2"/>
    <col min="5382" max="5384" width="7.7109375" style="2" customWidth="1"/>
    <col min="5385" max="5385" width="6.5703125" style="2" customWidth="1"/>
    <col min="5386" max="5388" width="7.140625" style="2" customWidth="1"/>
    <col min="5389" max="5633" width="9.140625" style="2"/>
    <col min="5634" max="5636" width="6.7109375" style="2" customWidth="1"/>
    <col min="5637" max="5637" width="9.140625" style="2"/>
    <col min="5638" max="5640" width="7.7109375" style="2" customWidth="1"/>
    <col min="5641" max="5641" width="6.5703125" style="2" customWidth="1"/>
    <col min="5642" max="5644" width="7.140625" style="2" customWidth="1"/>
    <col min="5645" max="5889" width="9.140625" style="2"/>
    <col min="5890" max="5892" width="6.7109375" style="2" customWidth="1"/>
    <col min="5893" max="5893" width="9.140625" style="2"/>
    <col min="5894" max="5896" width="7.7109375" style="2" customWidth="1"/>
    <col min="5897" max="5897" width="6.5703125" style="2" customWidth="1"/>
    <col min="5898" max="5900" width="7.140625" style="2" customWidth="1"/>
    <col min="5901" max="6145" width="9.140625" style="2"/>
    <col min="6146" max="6148" width="6.7109375" style="2" customWidth="1"/>
    <col min="6149" max="6149" width="9.140625" style="2"/>
    <col min="6150" max="6152" width="7.7109375" style="2" customWidth="1"/>
    <col min="6153" max="6153" width="6.5703125" style="2" customWidth="1"/>
    <col min="6154" max="6156" width="7.140625" style="2" customWidth="1"/>
    <col min="6157" max="6401" width="9.140625" style="2"/>
    <col min="6402" max="6404" width="6.7109375" style="2" customWidth="1"/>
    <col min="6405" max="6405" width="9.140625" style="2"/>
    <col min="6406" max="6408" width="7.7109375" style="2" customWidth="1"/>
    <col min="6409" max="6409" width="6.5703125" style="2" customWidth="1"/>
    <col min="6410" max="6412" width="7.140625" style="2" customWidth="1"/>
    <col min="6413" max="6657" width="9.140625" style="2"/>
    <col min="6658" max="6660" width="6.7109375" style="2" customWidth="1"/>
    <col min="6661" max="6661" width="9.140625" style="2"/>
    <col min="6662" max="6664" width="7.7109375" style="2" customWidth="1"/>
    <col min="6665" max="6665" width="6.5703125" style="2" customWidth="1"/>
    <col min="6666" max="6668" width="7.140625" style="2" customWidth="1"/>
    <col min="6669" max="6913" width="9.140625" style="2"/>
    <col min="6914" max="6916" width="6.7109375" style="2" customWidth="1"/>
    <col min="6917" max="6917" width="9.140625" style="2"/>
    <col min="6918" max="6920" width="7.7109375" style="2" customWidth="1"/>
    <col min="6921" max="6921" width="6.5703125" style="2" customWidth="1"/>
    <col min="6922" max="6924" width="7.140625" style="2" customWidth="1"/>
    <col min="6925" max="7169" width="9.140625" style="2"/>
    <col min="7170" max="7172" width="6.7109375" style="2" customWidth="1"/>
    <col min="7173" max="7173" width="9.140625" style="2"/>
    <col min="7174" max="7176" width="7.7109375" style="2" customWidth="1"/>
    <col min="7177" max="7177" width="6.5703125" style="2" customWidth="1"/>
    <col min="7178" max="7180" width="7.140625" style="2" customWidth="1"/>
    <col min="7181" max="7425" width="9.140625" style="2"/>
    <col min="7426" max="7428" width="6.7109375" style="2" customWidth="1"/>
    <col min="7429" max="7429" width="9.140625" style="2"/>
    <col min="7430" max="7432" width="7.7109375" style="2" customWidth="1"/>
    <col min="7433" max="7433" width="6.5703125" style="2" customWidth="1"/>
    <col min="7434" max="7436" width="7.140625" style="2" customWidth="1"/>
    <col min="7437" max="7681" width="9.140625" style="2"/>
    <col min="7682" max="7684" width="6.7109375" style="2" customWidth="1"/>
    <col min="7685" max="7685" width="9.140625" style="2"/>
    <col min="7686" max="7688" width="7.7109375" style="2" customWidth="1"/>
    <col min="7689" max="7689" width="6.5703125" style="2" customWidth="1"/>
    <col min="7690" max="7692" width="7.140625" style="2" customWidth="1"/>
    <col min="7693" max="7937" width="9.140625" style="2"/>
    <col min="7938" max="7940" width="6.7109375" style="2" customWidth="1"/>
    <col min="7941" max="7941" width="9.140625" style="2"/>
    <col min="7942" max="7944" width="7.7109375" style="2" customWidth="1"/>
    <col min="7945" max="7945" width="6.5703125" style="2" customWidth="1"/>
    <col min="7946" max="7948" width="7.140625" style="2" customWidth="1"/>
    <col min="7949" max="8193" width="9.140625" style="2"/>
    <col min="8194" max="8196" width="6.7109375" style="2" customWidth="1"/>
    <col min="8197" max="8197" width="9.140625" style="2"/>
    <col min="8198" max="8200" width="7.7109375" style="2" customWidth="1"/>
    <col min="8201" max="8201" width="6.5703125" style="2" customWidth="1"/>
    <col min="8202" max="8204" width="7.140625" style="2" customWidth="1"/>
    <col min="8205" max="8449" width="9.140625" style="2"/>
    <col min="8450" max="8452" width="6.7109375" style="2" customWidth="1"/>
    <col min="8453" max="8453" width="9.140625" style="2"/>
    <col min="8454" max="8456" width="7.7109375" style="2" customWidth="1"/>
    <col min="8457" max="8457" width="6.5703125" style="2" customWidth="1"/>
    <col min="8458" max="8460" width="7.140625" style="2" customWidth="1"/>
    <col min="8461" max="8705" width="9.140625" style="2"/>
    <col min="8706" max="8708" width="6.7109375" style="2" customWidth="1"/>
    <col min="8709" max="8709" width="9.140625" style="2"/>
    <col min="8710" max="8712" width="7.7109375" style="2" customWidth="1"/>
    <col min="8713" max="8713" width="6.5703125" style="2" customWidth="1"/>
    <col min="8714" max="8716" width="7.140625" style="2" customWidth="1"/>
    <col min="8717" max="8961" width="9.140625" style="2"/>
    <col min="8962" max="8964" width="6.7109375" style="2" customWidth="1"/>
    <col min="8965" max="8965" width="9.140625" style="2"/>
    <col min="8966" max="8968" width="7.7109375" style="2" customWidth="1"/>
    <col min="8969" max="8969" width="6.5703125" style="2" customWidth="1"/>
    <col min="8970" max="8972" width="7.140625" style="2" customWidth="1"/>
    <col min="8973" max="9217" width="9.140625" style="2"/>
    <col min="9218" max="9220" width="6.7109375" style="2" customWidth="1"/>
    <col min="9221" max="9221" width="9.140625" style="2"/>
    <col min="9222" max="9224" width="7.7109375" style="2" customWidth="1"/>
    <col min="9225" max="9225" width="6.5703125" style="2" customWidth="1"/>
    <col min="9226" max="9228" width="7.140625" style="2" customWidth="1"/>
    <col min="9229" max="9473" width="9.140625" style="2"/>
    <col min="9474" max="9476" width="6.7109375" style="2" customWidth="1"/>
    <col min="9477" max="9477" width="9.140625" style="2"/>
    <col min="9478" max="9480" width="7.7109375" style="2" customWidth="1"/>
    <col min="9481" max="9481" width="6.5703125" style="2" customWidth="1"/>
    <col min="9482" max="9484" width="7.140625" style="2" customWidth="1"/>
    <col min="9485" max="9729" width="9.140625" style="2"/>
    <col min="9730" max="9732" width="6.7109375" style="2" customWidth="1"/>
    <col min="9733" max="9733" width="9.140625" style="2"/>
    <col min="9734" max="9736" width="7.7109375" style="2" customWidth="1"/>
    <col min="9737" max="9737" width="6.5703125" style="2" customWidth="1"/>
    <col min="9738" max="9740" width="7.140625" style="2" customWidth="1"/>
    <col min="9741" max="9985" width="9.140625" style="2"/>
    <col min="9986" max="9988" width="6.7109375" style="2" customWidth="1"/>
    <col min="9989" max="9989" width="9.140625" style="2"/>
    <col min="9990" max="9992" width="7.7109375" style="2" customWidth="1"/>
    <col min="9993" max="9993" width="6.5703125" style="2" customWidth="1"/>
    <col min="9994" max="9996" width="7.140625" style="2" customWidth="1"/>
    <col min="9997" max="10241" width="9.140625" style="2"/>
    <col min="10242" max="10244" width="6.7109375" style="2" customWidth="1"/>
    <col min="10245" max="10245" width="9.140625" style="2"/>
    <col min="10246" max="10248" width="7.7109375" style="2" customWidth="1"/>
    <col min="10249" max="10249" width="6.5703125" style="2" customWidth="1"/>
    <col min="10250" max="10252" width="7.140625" style="2" customWidth="1"/>
    <col min="10253" max="10497" width="9.140625" style="2"/>
    <col min="10498" max="10500" width="6.7109375" style="2" customWidth="1"/>
    <col min="10501" max="10501" width="9.140625" style="2"/>
    <col min="10502" max="10504" width="7.7109375" style="2" customWidth="1"/>
    <col min="10505" max="10505" width="6.5703125" style="2" customWidth="1"/>
    <col min="10506" max="10508" width="7.140625" style="2" customWidth="1"/>
    <col min="10509" max="10753" width="9.140625" style="2"/>
    <col min="10754" max="10756" width="6.7109375" style="2" customWidth="1"/>
    <col min="10757" max="10757" width="9.140625" style="2"/>
    <col min="10758" max="10760" width="7.7109375" style="2" customWidth="1"/>
    <col min="10761" max="10761" width="6.5703125" style="2" customWidth="1"/>
    <col min="10762" max="10764" width="7.140625" style="2" customWidth="1"/>
    <col min="10765" max="11009" width="9.140625" style="2"/>
    <col min="11010" max="11012" width="6.7109375" style="2" customWidth="1"/>
    <col min="11013" max="11013" width="9.140625" style="2"/>
    <col min="11014" max="11016" width="7.7109375" style="2" customWidth="1"/>
    <col min="11017" max="11017" width="6.5703125" style="2" customWidth="1"/>
    <col min="11018" max="11020" width="7.140625" style="2" customWidth="1"/>
    <col min="11021" max="11265" width="9.140625" style="2"/>
    <col min="11266" max="11268" width="6.7109375" style="2" customWidth="1"/>
    <col min="11269" max="11269" width="9.140625" style="2"/>
    <col min="11270" max="11272" width="7.7109375" style="2" customWidth="1"/>
    <col min="11273" max="11273" width="6.5703125" style="2" customWidth="1"/>
    <col min="11274" max="11276" width="7.140625" style="2" customWidth="1"/>
    <col min="11277" max="11521" width="9.140625" style="2"/>
    <col min="11522" max="11524" width="6.7109375" style="2" customWidth="1"/>
    <col min="11525" max="11525" width="9.140625" style="2"/>
    <col min="11526" max="11528" width="7.7109375" style="2" customWidth="1"/>
    <col min="11529" max="11529" width="6.5703125" style="2" customWidth="1"/>
    <col min="11530" max="11532" width="7.140625" style="2" customWidth="1"/>
    <col min="11533" max="11777" width="9.140625" style="2"/>
    <col min="11778" max="11780" width="6.7109375" style="2" customWidth="1"/>
    <col min="11781" max="11781" width="9.140625" style="2"/>
    <col min="11782" max="11784" width="7.7109375" style="2" customWidth="1"/>
    <col min="11785" max="11785" width="6.5703125" style="2" customWidth="1"/>
    <col min="11786" max="11788" width="7.140625" style="2" customWidth="1"/>
    <col min="11789" max="12033" width="9.140625" style="2"/>
    <col min="12034" max="12036" width="6.7109375" style="2" customWidth="1"/>
    <col min="12037" max="12037" width="9.140625" style="2"/>
    <col min="12038" max="12040" width="7.7109375" style="2" customWidth="1"/>
    <col min="12041" max="12041" width="6.5703125" style="2" customWidth="1"/>
    <col min="12042" max="12044" width="7.140625" style="2" customWidth="1"/>
    <col min="12045" max="12289" width="9.140625" style="2"/>
    <col min="12290" max="12292" width="6.7109375" style="2" customWidth="1"/>
    <col min="12293" max="12293" width="9.140625" style="2"/>
    <col min="12294" max="12296" width="7.7109375" style="2" customWidth="1"/>
    <col min="12297" max="12297" width="6.5703125" style="2" customWidth="1"/>
    <col min="12298" max="12300" width="7.140625" style="2" customWidth="1"/>
    <col min="12301" max="12545" width="9.140625" style="2"/>
    <col min="12546" max="12548" width="6.7109375" style="2" customWidth="1"/>
    <col min="12549" max="12549" width="9.140625" style="2"/>
    <col min="12550" max="12552" width="7.7109375" style="2" customWidth="1"/>
    <col min="12553" max="12553" width="6.5703125" style="2" customWidth="1"/>
    <col min="12554" max="12556" width="7.140625" style="2" customWidth="1"/>
    <col min="12557" max="12801" width="9.140625" style="2"/>
    <col min="12802" max="12804" width="6.7109375" style="2" customWidth="1"/>
    <col min="12805" max="12805" width="9.140625" style="2"/>
    <col min="12806" max="12808" width="7.7109375" style="2" customWidth="1"/>
    <col min="12809" max="12809" width="6.5703125" style="2" customWidth="1"/>
    <col min="12810" max="12812" width="7.140625" style="2" customWidth="1"/>
    <col min="12813" max="13057" width="9.140625" style="2"/>
    <col min="13058" max="13060" width="6.7109375" style="2" customWidth="1"/>
    <col min="13061" max="13061" width="9.140625" style="2"/>
    <col min="13062" max="13064" width="7.7109375" style="2" customWidth="1"/>
    <col min="13065" max="13065" width="6.5703125" style="2" customWidth="1"/>
    <col min="13066" max="13068" width="7.140625" style="2" customWidth="1"/>
    <col min="13069" max="13313" width="9.140625" style="2"/>
    <col min="13314" max="13316" width="6.7109375" style="2" customWidth="1"/>
    <col min="13317" max="13317" width="9.140625" style="2"/>
    <col min="13318" max="13320" width="7.7109375" style="2" customWidth="1"/>
    <col min="13321" max="13321" width="6.5703125" style="2" customWidth="1"/>
    <col min="13322" max="13324" width="7.140625" style="2" customWidth="1"/>
    <col min="13325" max="13569" width="9.140625" style="2"/>
    <col min="13570" max="13572" width="6.7109375" style="2" customWidth="1"/>
    <col min="13573" max="13573" width="9.140625" style="2"/>
    <col min="13574" max="13576" width="7.7109375" style="2" customWidth="1"/>
    <col min="13577" max="13577" width="6.5703125" style="2" customWidth="1"/>
    <col min="13578" max="13580" width="7.140625" style="2" customWidth="1"/>
    <col min="13581" max="13825" width="9.140625" style="2"/>
    <col min="13826" max="13828" width="6.7109375" style="2" customWidth="1"/>
    <col min="13829" max="13829" width="9.140625" style="2"/>
    <col min="13830" max="13832" width="7.7109375" style="2" customWidth="1"/>
    <col min="13833" max="13833" width="6.5703125" style="2" customWidth="1"/>
    <col min="13834" max="13836" width="7.140625" style="2" customWidth="1"/>
    <col min="13837" max="14081" width="9.140625" style="2"/>
    <col min="14082" max="14084" width="6.7109375" style="2" customWidth="1"/>
    <col min="14085" max="14085" width="9.140625" style="2"/>
    <col min="14086" max="14088" width="7.7109375" style="2" customWidth="1"/>
    <col min="14089" max="14089" width="6.5703125" style="2" customWidth="1"/>
    <col min="14090" max="14092" width="7.140625" style="2" customWidth="1"/>
    <col min="14093" max="14337" width="9.140625" style="2"/>
    <col min="14338" max="14340" width="6.7109375" style="2" customWidth="1"/>
    <col min="14341" max="14341" width="9.140625" style="2"/>
    <col min="14342" max="14344" width="7.7109375" style="2" customWidth="1"/>
    <col min="14345" max="14345" width="6.5703125" style="2" customWidth="1"/>
    <col min="14346" max="14348" width="7.140625" style="2" customWidth="1"/>
    <col min="14349" max="14593" width="9.140625" style="2"/>
    <col min="14594" max="14596" width="6.7109375" style="2" customWidth="1"/>
    <col min="14597" max="14597" width="9.140625" style="2"/>
    <col min="14598" max="14600" width="7.7109375" style="2" customWidth="1"/>
    <col min="14601" max="14601" width="6.5703125" style="2" customWidth="1"/>
    <col min="14602" max="14604" width="7.140625" style="2" customWidth="1"/>
    <col min="14605" max="14849" width="9.140625" style="2"/>
    <col min="14850" max="14852" width="6.7109375" style="2" customWidth="1"/>
    <col min="14853" max="14853" width="9.140625" style="2"/>
    <col min="14854" max="14856" width="7.7109375" style="2" customWidth="1"/>
    <col min="14857" max="14857" width="6.5703125" style="2" customWidth="1"/>
    <col min="14858" max="14860" width="7.140625" style="2" customWidth="1"/>
    <col min="14861" max="15105" width="9.140625" style="2"/>
    <col min="15106" max="15108" width="6.7109375" style="2" customWidth="1"/>
    <col min="15109" max="15109" width="9.140625" style="2"/>
    <col min="15110" max="15112" width="7.7109375" style="2" customWidth="1"/>
    <col min="15113" max="15113" width="6.5703125" style="2" customWidth="1"/>
    <col min="15114" max="15116" width="7.140625" style="2" customWidth="1"/>
    <col min="15117" max="15361" width="9.140625" style="2"/>
    <col min="15362" max="15364" width="6.7109375" style="2" customWidth="1"/>
    <col min="15365" max="15365" width="9.140625" style="2"/>
    <col min="15366" max="15368" width="7.7109375" style="2" customWidth="1"/>
    <col min="15369" max="15369" width="6.5703125" style="2" customWidth="1"/>
    <col min="15370" max="15372" width="7.140625" style="2" customWidth="1"/>
    <col min="15373" max="15617" width="9.140625" style="2"/>
    <col min="15618" max="15620" width="6.7109375" style="2" customWidth="1"/>
    <col min="15621" max="15621" width="9.140625" style="2"/>
    <col min="15622" max="15624" width="7.7109375" style="2" customWidth="1"/>
    <col min="15625" max="15625" width="6.5703125" style="2" customWidth="1"/>
    <col min="15626" max="15628" width="7.140625" style="2" customWidth="1"/>
    <col min="15629" max="15873" width="9.140625" style="2"/>
    <col min="15874" max="15876" width="6.7109375" style="2" customWidth="1"/>
    <col min="15877" max="15877" width="9.140625" style="2"/>
    <col min="15878" max="15880" width="7.7109375" style="2" customWidth="1"/>
    <col min="15881" max="15881" width="6.5703125" style="2" customWidth="1"/>
    <col min="15882" max="15884" width="7.140625" style="2" customWidth="1"/>
    <col min="15885" max="16129" width="9.140625" style="2"/>
    <col min="16130" max="16132" width="6.7109375" style="2" customWidth="1"/>
    <col min="16133" max="16133" width="9.140625" style="2"/>
    <col min="16134" max="16136" width="7.7109375" style="2" customWidth="1"/>
    <col min="16137" max="16137" width="6.5703125" style="2" customWidth="1"/>
    <col min="16138" max="16140" width="7.140625" style="2" customWidth="1"/>
    <col min="16141" max="16384" width="9.140625" style="2"/>
  </cols>
  <sheetData>
    <row r="1" spans="1:12" x14ac:dyDescent="0.2">
      <c r="A1" s="3" t="s">
        <v>0</v>
      </c>
      <c r="B1" s="3" t="s">
        <v>1</v>
      </c>
      <c r="C1" s="3" t="s">
        <v>2</v>
      </c>
      <c r="D1" s="3" t="s">
        <v>3</v>
      </c>
      <c r="G1" s="3" t="s">
        <v>4</v>
      </c>
      <c r="K1" s="3" t="s">
        <v>5</v>
      </c>
    </row>
    <row r="2" spans="1:12" ht="13.5" thickBot="1" x14ac:dyDescent="0.25">
      <c r="A2" s="3" t="s">
        <v>6</v>
      </c>
      <c r="B2" s="4">
        <v>1</v>
      </c>
      <c r="C2" s="4">
        <v>1</v>
      </c>
      <c r="D2" s="4">
        <v>1</v>
      </c>
      <c r="F2" s="3" t="s">
        <v>1</v>
      </c>
      <c r="G2" s="3" t="s">
        <v>2</v>
      </c>
      <c r="H2" s="3" t="s">
        <v>3</v>
      </c>
      <c r="J2" s="3" t="s">
        <v>1</v>
      </c>
      <c r="K2" s="3" t="s">
        <v>2</v>
      </c>
      <c r="L2" s="3" t="s">
        <v>3</v>
      </c>
    </row>
    <row r="3" spans="1:12" x14ac:dyDescent="0.2">
      <c r="A3" s="3" t="s">
        <v>7</v>
      </c>
      <c r="B3" s="4">
        <v>2</v>
      </c>
      <c r="C3" s="4">
        <v>3</v>
      </c>
      <c r="D3" s="4">
        <v>4</v>
      </c>
      <c r="E3" s="3" t="s">
        <v>1</v>
      </c>
      <c r="F3" s="5">
        <f>_xlfn.COVARIANCE.S($B$2:$B$10,B2:B10)</f>
        <v>7.5</v>
      </c>
      <c r="G3" s="6">
        <f t="shared" ref="G3:H3" si="0">_xlfn.COVARIANCE.S($B$2:$B$10,C2:C10)</f>
        <v>15</v>
      </c>
      <c r="H3" s="7">
        <f t="shared" si="0"/>
        <v>22.5</v>
      </c>
      <c r="I3" s="3" t="s">
        <v>1</v>
      </c>
      <c r="J3" s="5">
        <v>1</v>
      </c>
      <c r="K3" s="6">
        <f>G3/(B13*C13)</f>
        <v>1</v>
      </c>
      <c r="L3" s="7">
        <f>CORREL(B2:B10,D2:D10)</f>
        <v>1</v>
      </c>
    </row>
    <row r="4" spans="1:12" x14ac:dyDescent="0.2">
      <c r="A4" s="3" t="s">
        <v>8</v>
      </c>
      <c r="B4" s="4">
        <v>3</v>
      </c>
      <c r="C4" s="4">
        <v>5</v>
      </c>
      <c r="D4" s="4">
        <v>7</v>
      </c>
      <c r="E4" s="3" t="s">
        <v>2</v>
      </c>
      <c r="F4" s="8">
        <f>G3</f>
        <v>15</v>
      </c>
      <c r="G4" s="9">
        <f>C12</f>
        <v>30</v>
      </c>
      <c r="H4" s="10">
        <f>_xlfn.COVARIANCE.S(C2:C10,D2:D10)</f>
        <v>45</v>
      </c>
      <c r="I4" s="3" t="s">
        <v>2</v>
      </c>
      <c r="J4" s="8">
        <f>K3</f>
        <v>1</v>
      </c>
      <c r="K4" s="9">
        <v>1</v>
      </c>
      <c r="L4" s="10">
        <f>H4/(C13*D13)</f>
        <v>1</v>
      </c>
    </row>
    <row r="5" spans="1:12" ht="13.5" thickBot="1" x14ac:dyDescent="0.25">
      <c r="A5" s="3" t="s">
        <v>9</v>
      </c>
      <c r="B5" s="4">
        <v>4</v>
      </c>
      <c r="C5" s="4">
        <v>7</v>
      </c>
      <c r="D5" s="4">
        <v>10</v>
      </c>
      <c r="E5" s="3" t="s">
        <v>3</v>
      </c>
      <c r="F5" s="11">
        <f>H3</f>
        <v>22.5</v>
      </c>
      <c r="G5" s="12">
        <f>H4</f>
        <v>45</v>
      </c>
      <c r="H5" s="13">
        <f>D12</f>
        <v>67.5</v>
      </c>
      <c r="I5" s="3" t="s">
        <v>3</v>
      </c>
      <c r="J5" s="11">
        <f>L3</f>
        <v>1</v>
      </c>
      <c r="K5" s="12">
        <f>L4</f>
        <v>1</v>
      </c>
      <c r="L5" s="13">
        <v>1</v>
      </c>
    </row>
    <row r="6" spans="1:12" ht="13.5" thickBot="1" x14ac:dyDescent="0.25">
      <c r="A6" s="3" t="s">
        <v>10</v>
      </c>
      <c r="B6" s="4">
        <v>5</v>
      </c>
      <c r="C6" s="4">
        <v>9</v>
      </c>
      <c r="D6" s="4">
        <v>13</v>
      </c>
      <c r="E6" s="14" t="s">
        <v>11</v>
      </c>
      <c r="I6" s="45" t="s">
        <v>28</v>
      </c>
    </row>
    <row r="7" spans="1:12" ht="15" x14ac:dyDescent="0.25">
      <c r="A7" s="3" t="s">
        <v>12</v>
      </c>
      <c r="B7" s="4">
        <v>6</v>
      </c>
      <c r="C7" s="4">
        <v>11</v>
      </c>
      <c r="D7" s="4">
        <v>16</v>
      </c>
      <c r="E7" s="16"/>
      <c r="F7" s="16" t="s">
        <v>1</v>
      </c>
      <c r="G7" s="16" t="s">
        <v>2</v>
      </c>
      <c r="H7" s="16" t="s">
        <v>3</v>
      </c>
      <c r="I7" s="36"/>
      <c r="J7" s="36" t="s">
        <v>1</v>
      </c>
      <c r="K7" s="36" t="s">
        <v>2</v>
      </c>
      <c r="L7" s="36" t="s">
        <v>3</v>
      </c>
    </row>
    <row r="8" spans="1:12" ht="15" x14ac:dyDescent="0.25">
      <c r="A8" s="3" t="s">
        <v>13</v>
      </c>
      <c r="B8" s="4">
        <v>7</v>
      </c>
      <c r="C8" s="4">
        <v>13</v>
      </c>
      <c r="D8" s="4">
        <v>19</v>
      </c>
      <c r="E8" s="17" t="s">
        <v>1</v>
      </c>
      <c r="F8" s="18">
        <f>VARP('Data Set 3'!$B$2:$B$10)</f>
        <v>6.666666666666667</v>
      </c>
      <c r="G8" s="18"/>
      <c r="H8" s="18"/>
      <c r="I8" s="37" t="s">
        <v>1</v>
      </c>
      <c r="J8" s="37">
        <v>1</v>
      </c>
      <c r="K8" s="37"/>
      <c r="L8" s="37"/>
    </row>
    <row r="9" spans="1:12" ht="15" x14ac:dyDescent="0.25">
      <c r="A9" s="3" t="s">
        <v>14</v>
      </c>
      <c r="B9" s="4">
        <v>8</v>
      </c>
      <c r="C9" s="4">
        <v>15</v>
      </c>
      <c r="D9" s="4">
        <v>22</v>
      </c>
      <c r="E9" s="17" t="s">
        <v>2</v>
      </c>
      <c r="F9" s="18">
        <v>13.333333333333334</v>
      </c>
      <c r="G9" s="18">
        <f>VARP('Data Set 3'!$C$2:$C$10)</f>
        <v>26.666666666666668</v>
      </c>
      <c r="H9" s="18"/>
      <c r="I9" s="37" t="s">
        <v>2</v>
      </c>
      <c r="J9" s="37">
        <v>1.0000000000000002</v>
      </c>
      <c r="K9" s="37">
        <v>1</v>
      </c>
      <c r="L9" s="37"/>
    </row>
    <row r="10" spans="1:12" ht="15.75" thickBot="1" x14ac:dyDescent="0.3">
      <c r="A10" s="46" t="s">
        <v>15</v>
      </c>
      <c r="B10" s="12">
        <v>9</v>
      </c>
      <c r="C10" s="12">
        <v>17</v>
      </c>
      <c r="D10" s="12">
        <v>25</v>
      </c>
      <c r="E10" s="19" t="s">
        <v>3</v>
      </c>
      <c r="F10" s="20">
        <v>20</v>
      </c>
      <c r="G10" s="20">
        <v>40</v>
      </c>
      <c r="H10" s="20">
        <f>VARP('Data Set 3'!$D$2:$D$10)</f>
        <v>50</v>
      </c>
      <c r="I10" s="38" t="s">
        <v>3</v>
      </c>
      <c r="J10" s="38">
        <v>1</v>
      </c>
      <c r="K10" s="38">
        <v>1</v>
      </c>
      <c r="L10" s="38">
        <v>1</v>
      </c>
    </row>
    <row r="11" spans="1:12" x14ac:dyDescent="0.2">
      <c r="A11" s="1" t="s">
        <v>16</v>
      </c>
      <c r="B11" s="2">
        <f>AVERAGE(B$2:B$10)</f>
        <v>5</v>
      </c>
      <c r="C11" s="2">
        <f t="shared" ref="C11:D13" si="1">AVERAGE(C$2:C$10)</f>
        <v>9</v>
      </c>
      <c r="D11" s="2">
        <f t="shared" si="1"/>
        <v>13</v>
      </c>
      <c r="F11" s="39">
        <f>F8*9/8</f>
        <v>7.5</v>
      </c>
      <c r="G11" s="39"/>
      <c r="H11" s="39"/>
    </row>
    <row r="12" spans="1:12" x14ac:dyDescent="0.2">
      <c r="A12" s="1" t="s">
        <v>17</v>
      </c>
      <c r="B12" s="2">
        <f>_xlfn.VAR.S(B$2:B$10)</f>
        <v>7.5</v>
      </c>
      <c r="C12" s="2">
        <f t="shared" ref="C12:D12" si="2">_xlfn.VAR.S(C$2:C$10)</f>
        <v>30</v>
      </c>
      <c r="D12" s="2">
        <f t="shared" si="2"/>
        <v>67.5</v>
      </c>
      <c r="F12" s="39">
        <f t="shared" ref="F12:H13" si="3">F9*9/8</f>
        <v>15</v>
      </c>
      <c r="G12" s="39">
        <f t="shared" si="3"/>
        <v>30</v>
      </c>
      <c r="H12" s="39"/>
    </row>
    <row r="13" spans="1:12" x14ac:dyDescent="0.2">
      <c r="A13" s="1" t="s">
        <v>18</v>
      </c>
      <c r="B13" s="2">
        <f>_xlfn.STDEV.S(B$2:B$10)</f>
        <v>2.7386127875258306</v>
      </c>
      <c r="C13" s="2">
        <f t="shared" ref="C13:D13" si="4">_xlfn.STDEV.S(C$2:C$10)</f>
        <v>5.4772255750516612</v>
      </c>
      <c r="D13" s="2">
        <f t="shared" si="4"/>
        <v>8.2158383625774913</v>
      </c>
      <c r="F13" s="39">
        <f t="shared" si="3"/>
        <v>22.5</v>
      </c>
      <c r="G13" s="39">
        <f t="shared" si="3"/>
        <v>45</v>
      </c>
      <c r="H13" s="39">
        <f t="shared" si="3"/>
        <v>56.25</v>
      </c>
    </row>
    <row r="14" spans="1:12" x14ac:dyDescent="0.2">
      <c r="D14" s="21" t="s">
        <v>29</v>
      </c>
      <c r="E14" s="22">
        <f>SUM(F3,G4,H5)</f>
        <v>105</v>
      </c>
    </row>
    <row r="15" spans="1:12" x14ac:dyDescent="0.2">
      <c r="D15" s="21" t="s">
        <v>30</v>
      </c>
      <c r="E15" s="22">
        <f>MDETERM(F3:H5)</f>
        <v>0</v>
      </c>
    </row>
    <row r="16" spans="1:12" ht="18.75" x14ac:dyDescent="0.35">
      <c r="D16" s="41" t="s">
        <v>25</v>
      </c>
      <c r="E16" s="42">
        <v>105</v>
      </c>
      <c r="F16" s="43">
        <f>SUM(E16:E18)</f>
        <v>105</v>
      </c>
      <c r="G16" s="44" t="s">
        <v>20</v>
      </c>
    </row>
    <row r="17" spans="4:8" ht="18.75" x14ac:dyDescent="0.35">
      <c r="D17" s="41" t="s">
        <v>26</v>
      </c>
      <c r="E17" s="42">
        <v>0</v>
      </c>
    </row>
    <row r="18" spans="4:8" ht="19.5" thickBot="1" x14ac:dyDescent="0.4">
      <c r="D18" s="41" t="s">
        <v>27</v>
      </c>
      <c r="E18" s="42">
        <v>0</v>
      </c>
      <c r="G18" s="40" t="s">
        <v>24</v>
      </c>
    </row>
    <row r="19" spans="4:8" x14ac:dyDescent="0.2">
      <c r="D19" s="25"/>
      <c r="F19" s="26">
        <f>F3-E20</f>
        <v>-97.5</v>
      </c>
      <c r="G19" s="27">
        <f>G3</f>
        <v>15</v>
      </c>
      <c r="H19" s="28">
        <f>H3</f>
        <v>22.5</v>
      </c>
    </row>
    <row r="20" spans="4:8" x14ac:dyDescent="0.2">
      <c r="D20" s="29" t="s">
        <v>23</v>
      </c>
      <c r="E20" s="22">
        <v>105</v>
      </c>
      <c r="F20" s="30">
        <f>F4</f>
        <v>15</v>
      </c>
      <c r="G20" s="31">
        <f>G4-E20</f>
        <v>-75</v>
      </c>
      <c r="H20" s="32">
        <f>H4</f>
        <v>45</v>
      </c>
    </row>
    <row r="21" spans="4:8" ht="15.75" thickBot="1" x14ac:dyDescent="0.3">
      <c r="D21" s="25" t="s">
        <v>31</v>
      </c>
      <c r="E21" s="22">
        <f>MDETERM(F19:H21)</f>
        <v>0</v>
      </c>
      <c r="F21" s="33">
        <f>F5</f>
        <v>22.5</v>
      </c>
      <c r="G21" s="34">
        <f>G5</f>
        <v>45</v>
      </c>
      <c r="H21" s="35">
        <f>H5-E20</f>
        <v>-37.5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110" zoomScaleNormal="110" workbookViewId="0">
      <selection activeCell="Q1" sqref="Q1"/>
    </sheetView>
  </sheetViews>
  <sheetFormatPr defaultRowHeight="12.75" x14ac:dyDescent="0.2"/>
  <cols>
    <col min="1" max="1" width="9.140625" style="2"/>
    <col min="2" max="4" width="6.7109375" style="2" customWidth="1"/>
    <col min="5" max="5" width="9.140625" style="2"/>
    <col min="6" max="8" width="7.7109375" style="2" customWidth="1"/>
    <col min="9" max="9" width="6.5703125" style="2" customWidth="1"/>
    <col min="10" max="12" width="7.140625" style="2" customWidth="1"/>
    <col min="13" max="257" width="9.140625" style="2"/>
    <col min="258" max="260" width="6.7109375" style="2" customWidth="1"/>
    <col min="261" max="261" width="9.140625" style="2"/>
    <col min="262" max="264" width="7.7109375" style="2" customWidth="1"/>
    <col min="265" max="265" width="6.5703125" style="2" customWidth="1"/>
    <col min="266" max="268" width="7.140625" style="2" customWidth="1"/>
    <col min="269" max="513" width="9.140625" style="2"/>
    <col min="514" max="516" width="6.7109375" style="2" customWidth="1"/>
    <col min="517" max="517" width="9.140625" style="2"/>
    <col min="518" max="520" width="7.7109375" style="2" customWidth="1"/>
    <col min="521" max="521" width="6.5703125" style="2" customWidth="1"/>
    <col min="522" max="524" width="7.140625" style="2" customWidth="1"/>
    <col min="525" max="769" width="9.140625" style="2"/>
    <col min="770" max="772" width="6.7109375" style="2" customWidth="1"/>
    <col min="773" max="773" width="9.140625" style="2"/>
    <col min="774" max="776" width="7.7109375" style="2" customWidth="1"/>
    <col min="777" max="777" width="6.5703125" style="2" customWidth="1"/>
    <col min="778" max="780" width="7.140625" style="2" customWidth="1"/>
    <col min="781" max="1025" width="9.140625" style="2"/>
    <col min="1026" max="1028" width="6.7109375" style="2" customWidth="1"/>
    <col min="1029" max="1029" width="9.140625" style="2"/>
    <col min="1030" max="1032" width="7.7109375" style="2" customWidth="1"/>
    <col min="1033" max="1033" width="6.5703125" style="2" customWidth="1"/>
    <col min="1034" max="1036" width="7.140625" style="2" customWidth="1"/>
    <col min="1037" max="1281" width="9.140625" style="2"/>
    <col min="1282" max="1284" width="6.7109375" style="2" customWidth="1"/>
    <col min="1285" max="1285" width="9.140625" style="2"/>
    <col min="1286" max="1288" width="7.7109375" style="2" customWidth="1"/>
    <col min="1289" max="1289" width="6.5703125" style="2" customWidth="1"/>
    <col min="1290" max="1292" width="7.140625" style="2" customWidth="1"/>
    <col min="1293" max="1537" width="9.140625" style="2"/>
    <col min="1538" max="1540" width="6.7109375" style="2" customWidth="1"/>
    <col min="1541" max="1541" width="9.140625" style="2"/>
    <col min="1542" max="1544" width="7.7109375" style="2" customWidth="1"/>
    <col min="1545" max="1545" width="6.5703125" style="2" customWidth="1"/>
    <col min="1546" max="1548" width="7.140625" style="2" customWidth="1"/>
    <col min="1549" max="1793" width="9.140625" style="2"/>
    <col min="1794" max="1796" width="6.7109375" style="2" customWidth="1"/>
    <col min="1797" max="1797" width="9.140625" style="2"/>
    <col min="1798" max="1800" width="7.7109375" style="2" customWidth="1"/>
    <col min="1801" max="1801" width="6.5703125" style="2" customWidth="1"/>
    <col min="1802" max="1804" width="7.140625" style="2" customWidth="1"/>
    <col min="1805" max="2049" width="9.140625" style="2"/>
    <col min="2050" max="2052" width="6.7109375" style="2" customWidth="1"/>
    <col min="2053" max="2053" width="9.140625" style="2"/>
    <col min="2054" max="2056" width="7.7109375" style="2" customWidth="1"/>
    <col min="2057" max="2057" width="6.5703125" style="2" customWidth="1"/>
    <col min="2058" max="2060" width="7.140625" style="2" customWidth="1"/>
    <col min="2061" max="2305" width="9.140625" style="2"/>
    <col min="2306" max="2308" width="6.7109375" style="2" customWidth="1"/>
    <col min="2309" max="2309" width="9.140625" style="2"/>
    <col min="2310" max="2312" width="7.7109375" style="2" customWidth="1"/>
    <col min="2313" max="2313" width="6.5703125" style="2" customWidth="1"/>
    <col min="2314" max="2316" width="7.140625" style="2" customWidth="1"/>
    <col min="2317" max="2561" width="9.140625" style="2"/>
    <col min="2562" max="2564" width="6.7109375" style="2" customWidth="1"/>
    <col min="2565" max="2565" width="9.140625" style="2"/>
    <col min="2566" max="2568" width="7.7109375" style="2" customWidth="1"/>
    <col min="2569" max="2569" width="6.5703125" style="2" customWidth="1"/>
    <col min="2570" max="2572" width="7.140625" style="2" customWidth="1"/>
    <col min="2573" max="2817" width="9.140625" style="2"/>
    <col min="2818" max="2820" width="6.7109375" style="2" customWidth="1"/>
    <col min="2821" max="2821" width="9.140625" style="2"/>
    <col min="2822" max="2824" width="7.7109375" style="2" customWidth="1"/>
    <col min="2825" max="2825" width="6.5703125" style="2" customWidth="1"/>
    <col min="2826" max="2828" width="7.140625" style="2" customWidth="1"/>
    <col min="2829" max="3073" width="9.140625" style="2"/>
    <col min="3074" max="3076" width="6.7109375" style="2" customWidth="1"/>
    <col min="3077" max="3077" width="9.140625" style="2"/>
    <col min="3078" max="3080" width="7.7109375" style="2" customWidth="1"/>
    <col min="3081" max="3081" width="6.5703125" style="2" customWidth="1"/>
    <col min="3082" max="3084" width="7.140625" style="2" customWidth="1"/>
    <col min="3085" max="3329" width="9.140625" style="2"/>
    <col min="3330" max="3332" width="6.7109375" style="2" customWidth="1"/>
    <col min="3333" max="3333" width="9.140625" style="2"/>
    <col min="3334" max="3336" width="7.7109375" style="2" customWidth="1"/>
    <col min="3337" max="3337" width="6.5703125" style="2" customWidth="1"/>
    <col min="3338" max="3340" width="7.140625" style="2" customWidth="1"/>
    <col min="3341" max="3585" width="9.140625" style="2"/>
    <col min="3586" max="3588" width="6.7109375" style="2" customWidth="1"/>
    <col min="3589" max="3589" width="9.140625" style="2"/>
    <col min="3590" max="3592" width="7.7109375" style="2" customWidth="1"/>
    <col min="3593" max="3593" width="6.5703125" style="2" customWidth="1"/>
    <col min="3594" max="3596" width="7.140625" style="2" customWidth="1"/>
    <col min="3597" max="3841" width="9.140625" style="2"/>
    <col min="3842" max="3844" width="6.7109375" style="2" customWidth="1"/>
    <col min="3845" max="3845" width="9.140625" style="2"/>
    <col min="3846" max="3848" width="7.7109375" style="2" customWidth="1"/>
    <col min="3849" max="3849" width="6.5703125" style="2" customWidth="1"/>
    <col min="3850" max="3852" width="7.140625" style="2" customWidth="1"/>
    <col min="3853" max="4097" width="9.140625" style="2"/>
    <col min="4098" max="4100" width="6.7109375" style="2" customWidth="1"/>
    <col min="4101" max="4101" width="9.140625" style="2"/>
    <col min="4102" max="4104" width="7.7109375" style="2" customWidth="1"/>
    <col min="4105" max="4105" width="6.5703125" style="2" customWidth="1"/>
    <col min="4106" max="4108" width="7.140625" style="2" customWidth="1"/>
    <col min="4109" max="4353" width="9.140625" style="2"/>
    <col min="4354" max="4356" width="6.7109375" style="2" customWidth="1"/>
    <col min="4357" max="4357" width="9.140625" style="2"/>
    <col min="4358" max="4360" width="7.7109375" style="2" customWidth="1"/>
    <col min="4361" max="4361" width="6.5703125" style="2" customWidth="1"/>
    <col min="4362" max="4364" width="7.140625" style="2" customWidth="1"/>
    <col min="4365" max="4609" width="9.140625" style="2"/>
    <col min="4610" max="4612" width="6.7109375" style="2" customWidth="1"/>
    <col min="4613" max="4613" width="9.140625" style="2"/>
    <col min="4614" max="4616" width="7.7109375" style="2" customWidth="1"/>
    <col min="4617" max="4617" width="6.5703125" style="2" customWidth="1"/>
    <col min="4618" max="4620" width="7.140625" style="2" customWidth="1"/>
    <col min="4621" max="4865" width="9.140625" style="2"/>
    <col min="4866" max="4868" width="6.7109375" style="2" customWidth="1"/>
    <col min="4869" max="4869" width="9.140625" style="2"/>
    <col min="4870" max="4872" width="7.7109375" style="2" customWidth="1"/>
    <col min="4873" max="4873" width="6.5703125" style="2" customWidth="1"/>
    <col min="4874" max="4876" width="7.140625" style="2" customWidth="1"/>
    <col min="4877" max="5121" width="9.140625" style="2"/>
    <col min="5122" max="5124" width="6.7109375" style="2" customWidth="1"/>
    <col min="5125" max="5125" width="9.140625" style="2"/>
    <col min="5126" max="5128" width="7.7109375" style="2" customWidth="1"/>
    <col min="5129" max="5129" width="6.5703125" style="2" customWidth="1"/>
    <col min="5130" max="5132" width="7.140625" style="2" customWidth="1"/>
    <col min="5133" max="5377" width="9.140625" style="2"/>
    <col min="5378" max="5380" width="6.7109375" style="2" customWidth="1"/>
    <col min="5381" max="5381" width="9.140625" style="2"/>
    <col min="5382" max="5384" width="7.7109375" style="2" customWidth="1"/>
    <col min="5385" max="5385" width="6.5703125" style="2" customWidth="1"/>
    <col min="5386" max="5388" width="7.140625" style="2" customWidth="1"/>
    <col min="5389" max="5633" width="9.140625" style="2"/>
    <col min="5634" max="5636" width="6.7109375" style="2" customWidth="1"/>
    <col min="5637" max="5637" width="9.140625" style="2"/>
    <col min="5638" max="5640" width="7.7109375" style="2" customWidth="1"/>
    <col min="5641" max="5641" width="6.5703125" style="2" customWidth="1"/>
    <col min="5642" max="5644" width="7.140625" style="2" customWidth="1"/>
    <col min="5645" max="5889" width="9.140625" style="2"/>
    <col min="5890" max="5892" width="6.7109375" style="2" customWidth="1"/>
    <col min="5893" max="5893" width="9.140625" style="2"/>
    <col min="5894" max="5896" width="7.7109375" style="2" customWidth="1"/>
    <col min="5897" max="5897" width="6.5703125" style="2" customWidth="1"/>
    <col min="5898" max="5900" width="7.140625" style="2" customWidth="1"/>
    <col min="5901" max="6145" width="9.140625" style="2"/>
    <col min="6146" max="6148" width="6.7109375" style="2" customWidth="1"/>
    <col min="6149" max="6149" width="9.140625" style="2"/>
    <col min="6150" max="6152" width="7.7109375" style="2" customWidth="1"/>
    <col min="6153" max="6153" width="6.5703125" style="2" customWidth="1"/>
    <col min="6154" max="6156" width="7.140625" style="2" customWidth="1"/>
    <col min="6157" max="6401" width="9.140625" style="2"/>
    <col min="6402" max="6404" width="6.7109375" style="2" customWidth="1"/>
    <col min="6405" max="6405" width="9.140625" style="2"/>
    <col min="6406" max="6408" width="7.7109375" style="2" customWidth="1"/>
    <col min="6409" max="6409" width="6.5703125" style="2" customWidth="1"/>
    <col min="6410" max="6412" width="7.140625" style="2" customWidth="1"/>
    <col min="6413" max="6657" width="9.140625" style="2"/>
    <col min="6658" max="6660" width="6.7109375" style="2" customWidth="1"/>
    <col min="6661" max="6661" width="9.140625" style="2"/>
    <col min="6662" max="6664" width="7.7109375" style="2" customWidth="1"/>
    <col min="6665" max="6665" width="6.5703125" style="2" customWidth="1"/>
    <col min="6666" max="6668" width="7.140625" style="2" customWidth="1"/>
    <col min="6669" max="6913" width="9.140625" style="2"/>
    <col min="6914" max="6916" width="6.7109375" style="2" customWidth="1"/>
    <col min="6917" max="6917" width="9.140625" style="2"/>
    <col min="6918" max="6920" width="7.7109375" style="2" customWidth="1"/>
    <col min="6921" max="6921" width="6.5703125" style="2" customWidth="1"/>
    <col min="6922" max="6924" width="7.140625" style="2" customWidth="1"/>
    <col min="6925" max="7169" width="9.140625" style="2"/>
    <col min="7170" max="7172" width="6.7109375" style="2" customWidth="1"/>
    <col min="7173" max="7173" width="9.140625" style="2"/>
    <col min="7174" max="7176" width="7.7109375" style="2" customWidth="1"/>
    <col min="7177" max="7177" width="6.5703125" style="2" customWidth="1"/>
    <col min="7178" max="7180" width="7.140625" style="2" customWidth="1"/>
    <col min="7181" max="7425" width="9.140625" style="2"/>
    <col min="7426" max="7428" width="6.7109375" style="2" customWidth="1"/>
    <col min="7429" max="7429" width="9.140625" style="2"/>
    <col min="7430" max="7432" width="7.7109375" style="2" customWidth="1"/>
    <col min="7433" max="7433" width="6.5703125" style="2" customWidth="1"/>
    <col min="7434" max="7436" width="7.140625" style="2" customWidth="1"/>
    <col min="7437" max="7681" width="9.140625" style="2"/>
    <col min="7682" max="7684" width="6.7109375" style="2" customWidth="1"/>
    <col min="7685" max="7685" width="9.140625" style="2"/>
    <col min="7686" max="7688" width="7.7109375" style="2" customWidth="1"/>
    <col min="7689" max="7689" width="6.5703125" style="2" customWidth="1"/>
    <col min="7690" max="7692" width="7.140625" style="2" customWidth="1"/>
    <col min="7693" max="7937" width="9.140625" style="2"/>
    <col min="7938" max="7940" width="6.7109375" style="2" customWidth="1"/>
    <col min="7941" max="7941" width="9.140625" style="2"/>
    <col min="7942" max="7944" width="7.7109375" style="2" customWidth="1"/>
    <col min="7945" max="7945" width="6.5703125" style="2" customWidth="1"/>
    <col min="7946" max="7948" width="7.140625" style="2" customWidth="1"/>
    <col min="7949" max="8193" width="9.140625" style="2"/>
    <col min="8194" max="8196" width="6.7109375" style="2" customWidth="1"/>
    <col min="8197" max="8197" width="9.140625" style="2"/>
    <col min="8198" max="8200" width="7.7109375" style="2" customWidth="1"/>
    <col min="8201" max="8201" width="6.5703125" style="2" customWidth="1"/>
    <col min="8202" max="8204" width="7.140625" style="2" customWidth="1"/>
    <col min="8205" max="8449" width="9.140625" style="2"/>
    <col min="8450" max="8452" width="6.7109375" style="2" customWidth="1"/>
    <col min="8453" max="8453" width="9.140625" style="2"/>
    <col min="8454" max="8456" width="7.7109375" style="2" customWidth="1"/>
    <col min="8457" max="8457" width="6.5703125" style="2" customWidth="1"/>
    <col min="8458" max="8460" width="7.140625" style="2" customWidth="1"/>
    <col min="8461" max="8705" width="9.140625" style="2"/>
    <col min="8706" max="8708" width="6.7109375" style="2" customWidth="1"/>
    <col min="8709" max="8709" width="9.140625" style="2"/>
    <col min="8710" max="8712" width="7.7109375" style="2" customWidth="1"/>
    <col min="8713" max="8713" width="6.5703125" style="2" customWidth="1"/>
    <col min="8714" max="8716" width="7.140625" style="2" customWidth="1"/>
    <col min="8717" max="8961" width="9.140625" style="2"/>
    <col min="8962" max="8964" width="6.7109375" style="2" customWidth="1"/>
    <col min="8965" max="8965" width="9.140625" style="2"/>
    <col min="8966" max="8968" width="7.7109375" style="2" customWidth="1"/>
    <col min="8969" max="8969" width="6.5703125" style="2" customWidth="1"/>
    <col min="8970" max="8972" width="7.140625" style="2" customWidth="1"/>
    <col min="8973" max="9217" width="9.140625" style="2"/>
    <col min="9218" max="9220" width="6.7109375" style="2" customWidth="1"/>
    <col min="9221" max="9221" width="9.140625" style="2"/>
    <col min="9222" max="9224" width="7.7109375" style="2" customWidth="1"/>
    <col min="9225" max="9225" width="6.5703125" style="2" customWidth="1"/>
    <col min="9226" max="9228" width="7.140625" style="2" customWidth="1"/>
    <col min="9229" max="9473" width="9.140625" style="2"/>
    <col min="9474" max="9476" width="6.7109375" style="2" customWidth="1"/>
    <col min="9477" max="9477" width="9.140625" style="2"/>
    <col min="9478" max="9480" width="7.7109375" style="2" customWidth="1"/>
    <col min="9481" max="9481" width="6.5703125" style="2" customWidth="1"/>
    <col min="9482" max="9484" width="7.140625" style="2" customWidth="1"/>
    <col min="9485" max="9729" width="9.140625" style="2"/>
    <col min="9730" max="9732" width="6.7109375" style="2" customWidth="1"/>
    <col min="9733" max="9733" width="9.140625" style="2"/>
    <col min="9734" max="9736" width="7.7109375" style="2" customWidth="1"/>
    <col min="9737" max="9737" width="6.5703125" style="2" customWidth="1"/>
    <col min="9738" max="9740" width="7.140625" style="2" customWidth="1"/>
    <col min="9741" max="9985" width="9.140625" style="2"/>
    <col min="9986" max="9988" width="6.7109375" style="2" customWidth="1"/>
    <col min="9989" max="9989" width="9.140625" style="2"/>
    <col min="9990" max="9992" width="7.7109375" style="2" customWidth="1"/>
    <col min="9993" max="9993" width="6.5703125" style="2" customWidth="1"/>
    <col min="9994" max="9996" width="7.140625" style="2" customWidth="1"/>
    <col min="9997" max="10241" width="9.140625" style="2"/>
    <col min="10242" max="10244" width="6.7109375" style="2" customWidth="1"/>
    <col min="10245" max="10245" width="9.140625" style="2"/>
    <col min="10246" max="10248" width="7.7109375" style="2" customWidth="1"/>
    <col min="10249" max="10249" width="6.5703125" style="2" customWidth="1"/>
    <col min="10250" max="10252" width="7.140625" style="2" customWidth="1"/>
    <col min="10253" max="10497" width="9.140625" style="2"/>
    <col min="10498" max="10500" width="6.7109375" style="2" customWidth="1"/>
    <col min="10501" max="10501" width="9.140625" style="2"/>
    <col min="10502" max="10504" width="7.7109375" style="2" customWidth="1"/>
    <col min="10505" max="10505" width="6.5703125" style="2" customWidth="1"/>
    <col min="10506" max="10508" width="7.140625" style="2" customWidth="1"/>
    <col min="10509" max="10753" width="9.140625" style="2"/>
    <col min="10754" max="10756" width="6.7109375" style="2" customWidth="1"/>
    <col min="10757" max="10757" width="9.140625" style="2"/>
    <col min="10758" max="10760" width="7.7109375" style="2" customWidth="1"/>
    <col min="10761" max="10761" width="6.5703125" style="2" customWidth="1"/>
    <col min="10762" max="10764" width="7.140625" style="2" customWidth="1"/>
    <col min="10765" max="11009" width="9.140625" style="2"/>
    <col min="11010" max="11012" width="6.7109375" style="2" customWidth="1"/>
    <col min="11013" max="11013" width="9.140625" style="2"/>
    <col min="11014" max="11016" width="7.7109375" style="2" customWidth="1"/>
    <col min="11017" max="11017" width="6.5703125" style="2" customWidth="1"/>
    <col min="11018" max="11020" width="7.140625" style="2" customWidth="1"/>
    <col min="11021" max="11265" width="9.140625" style="2"/>
    <col min="11266" max="11268" width="6.7109375" style="2" customWidth="1"/>
    <col min="11269" max="11269" width="9.140625" style="2"/>
    <col min="11270" max="11272" width="7.7109375" style="2" customWidth="1"/>
    <col min="11273" max="11273" width="6.5703125" style="2" customWidth="1"/>
    <col min="11274" max="11276" width="7.140625" style="2" customWidth="1"/>
    <col min="11277" max="11521" width="9.140625" style="2"/>
    <col min="11522" max="11524" width="6.7109375" style="2" customWidth="1"/>
    <col min="11525" max="11525" width="9.140625" style="2"/>
    <col min="11526" max="11528" width="7.7109375" style="2" customWidth="1"/>
    <col min="11529" max="11529" width="6.5703125" style="2" customWidth="1"/>
    <col min="11530" max="11532" width="7.140625" style="2" customWidth="1"/>
    <col min="11533" max="11777" width="9.140625" style="2"/>
    <col min="11778" max="11780" width="6.7109375" style="2" customWidth="1"/>
    <col min="11781" max="11781" width="9.140625" style="2"/>
    <col min="11782" max="11784" width="7.7109375" style="2" customWidth="1"/>
    <col min="11785" max="11785" width="6.5703125" style="2" customWidth="1"/>
    <col min="11786" max="11788" width="7.140625" style="2" customWidth="1"/>
    <col min="11789" max="12033" width="9.140625" style="2"/>
    <col min="12034" max="12036" width="6.7109375" style="2" customWidth="1"/>
    <col min="12037" max="12037" width="9.140625" style="2"/>
    <col min="12038" max="12040" width="7.7109375" style="2" customWidth="1"/>
    <col min="12041" max="12041" width="6.5703125" style="2" customWidth="1"/>
    <col min="12042" max="12044" width="7.140625" style="2" customWidth="1"/>
    <col min="12045" max="12289" width="9.140625" style="2"/>
    <col min="12290" max="12292" width="6.7109375" style="2" customWidth="1"/>
    <col min="12293" max="12293" width="9.140625" style="2"/>
    <col min="12294" max="12296" width="7.7109375" style="2" customWidth="1"/>
    <col min="12297" max="12297" width="6.5703125" style="2" customWidth="1"/>
    <col min="12298" max="12300" width="7.140625" style="2" customWidth="1"/>
    <col min="12301" max="12545" width="9.140625" style="2"/>
    <col min="12546" max="12548" width="6.7109375" style="2" customWidth="1"/>
    <col min="12549" max="12549" width="9.140625" style="2"/>
    <col min="12550" max="12552" width="7.7109375" style="2" customWidth="1"/>
    <col min="12553" max="12553" width="6.5703125" style="2" customWidth="1"/>
    <col min="12554" max="12556" width="7.140625" style="2" customWidth="1"/>
    <col min="12557" max="12801" width="9.140625" style="2"/>
    <col min="12802" max="12804" width="6.7109375" style="2" customWidth="1"/>
    <col min="12805" max="12805" width="9.140625" style="2"/>
    <col min="12806" max="12808" width="7.7109375" style="2" customWidth="1"/>
    <col min="12809" max="12809" width="6.5703125" style="2" customWidth="1"/>
    <col min="12810" max="12812" width="7.140625" style="2" customWidth="1"/>
    <col min="12813" max="13057" width="9.140625" style="2"/>
    <col min="13058" max="13060" width="6.7109375" style="2" customWidth="1"/>
    <col min="13061" max="13061" width="9.140625" style="2"/>
    <col min="13062" max="13064" width="7.7109375" style="2" customWidth="1"/>
    <col min="13065" max="13065" width="6.5703125" style="2" customWidth="1"/>
    <col min="13066" max="13068" width="7.140625" style="2" customWidth="1"/>
    <col min="13069" max="13313" width="9.140625" style="2"/>
    <col min="13314" max="13316" width="6.7109375" style="2" customWidth="1"/>
    <col min="13317" max="13317" width="9.140625" style="2"/>
    <col min="13318" max="13320" width="7.7109375" style="2" customWidth="1"/>
    <col min="13321" max="13321" width="6.5703125" style="2" customWidth="1"/>
    <col min="13322" max="13324" width="7.140625" style="2" customWidth="1"/>
    <col min="13325" max="13569" width="9.140625" style="2"/>
    <col min="13570" max="13572" width="6.7109375" style="2" customWidth="1"/>
    <col min="13573" max="13573" width="9.140625" style="2"/>
    <col min="13574" max="13576" width="7.7109375" style="2" customWidth="1"/>
    <col min="13577" max="13577" width="6.5703125" style="2" customWidth="1"/>
    <col min="13578" max="13580" width="7.140625" style="2" customWidth="1"/>
    <col min="13581" max="13825" width="9.140625" style="2"/>
    <col min="13826" max="13828" width="6.7109375" style="2" customWidth="1"/>
    <col min="13829" max="13829" width="9.140625" style="2"/>
    <col min="13830" max="13832" width="7.7109375" style="2" customWidth="1"/>
    <col min="13833" max="13833" width="6.5703125" style="2" customWidth="1"/>
    <col min="13834" max="13836" width="7.140625" style="2" customWidth="1"/>
    <col min="13837" max="14081" width="9.140625" style="2"/>
    <col min="14082" max="14084" width="6.7109375" style="2" customWidth="1"/>
    <col min="14085" max="14085" width="9.140625" style="2"/>
    <col min="14086" max="14088" width="7.7109375" style="2" customWidth="1"/>
    <col min="14089" max="14089" width="6.5703125" style="2" customWidth="1"/>
    <col min="14090" max="14092" width="7.140625" style="2" customWidth="1"/>
    <col min="14093" max="14337" width="9.140625" style="2"/>
    <col min="14338" max="14340" width="6.7109375" style="2" customWidth="1"/>
    <col min="14341" max="14341" width="9.140625" style="2"/>
    <col min="14342" max="14344" width="7.7109375" style="2" customWidth="1"/>
    <col min="14345" max="14345" width="6.5703125" style="2" customWidth="1"/>
    <col min="14346" max="14348" width="7.140625" style="2" customWidth="1"/>
    <col min="14349" max="14593" width="9.140625" style="2"/>
    <col min="14594" max="14596" width="6.7109375" style="2" customWidth="1"/>
    <col min="14597" max="14597" width="9.140625" style="2"/>
    <col min="14598" max="14600" width="7.7109375" style="2" customWidth="1"/>
    <col min="14601" max="14601" width="6.5703125" style="2" customWidth="1"/>
    <col min="14602" max="14604" width="7.140625" style="2" customWidth="1"/>
    <col min="14605" max="14849" width="9.140625" style="2"/>
    <col min="14850" max="14852" width="6.7109375" style="2" customWidth="1"/>
    <col min="14853" max="14853" width="9.140625" style="2"/>
    <col min="14854" max="14856" width="7.7109375" style="2" customWidth="1"/>
    <col min="14857" max="14857" width="6.5703125" style="2" customWidth="1"/>
    <col min="14858" max="14860" width="7.140625" style="2" customWidth="1"/>
    <col min="14861" max="15105" width="9.140625" style="2"/>
    <col min="15106" max="15108" width="6.7109375" style="2" customWidth="1"/>
    <col min="15109" max="15109" width="9.140625" style="2"/>
    <col min="15110" max="15112" width="7.7109375" style="2" customWidth="1"/>
    <col min="15113" max="15113" width="6.5703125" style="2" customWidth="1"/>
    <col min="15114" max="15116" width="7.140625" style="2" customWidth="1"/>
    <col min="15117" max="15361" width="9.140625" style="2"/>
    <col min="15362" max="15364" width="6.7109375" style="2" customWidth="1"/>
    <col min="15365" max="15365" width="9.140625" style="2"/>
    <col min="15366" max="15368" width="7.7109375" style="2" customWidth="1"/>
    <col min="15369" max="15369" width="6.5703125" style="2" customWidth="1"/>
    <col min="15370" max="15372" width="7.140625" style="2" customWidth="1"/>
    <col min="15373" max="15617" width="9.140625" style="2"/>
    <col min="15618" max="15620" width="6.7109375" style="2" customWidth="1"/>
    <col min="15621" max="15621" width="9.140625" style="2"/>
    <col min="15622" max="15624" width="7.7109375" style="2" customWidth="1"/>
    <col min="15625" max="15625" width="6.5703125" style="2" customWidth="1"/>
    <col min="15626" max="15628" width="7.140625" style="2" customWidth="1"/>
    <col min="15629" max="15873" width="9.140625" style="2"/>
    <col min="15874" max="15876" width="6.7109375" style="2" customWidth="1"/>
    <col min="15877" max="15877" width="9.140625" style="2"/>
    <col min="15878" max="15880" width="7.7109375" style="2" customWidth="1"/>
    <col min="15881" max="15881" width="6.5703125" style="2" customWidth="1"/>
    <col min="15882" max="15884" width="7.140625" style="2" customWidth="1"/>
    <col min="15885" max="16129" width="9.140625" style="2"/>
    <col min="16130" max="16132" width="6.7109375" style="2" customWidth="1"/>
    <col min="16133" max="16133" width="9.140625" style="2"/>
    <col min="16134" max="16136" width="7.7109375" style="2" customWidth="1"/>
    <col min="16137" max="16137" width="6.5703125" style="2" customWidth="1"/>
    <col min="16138" max="16140" width="7.140625" style="2" customWidth="1"/>
    <col min="16141" max="16384" width="9.140625" style="2"/>
  </cols>
  <sheetData>
    <row r="1" spans="1:12" x14ac:dyDescent="0.2">
      <c r="A1" s="3" t="s">
        <v>0</v>
      </c>
      <c r="B1" s="3" t="s">
        <v>1</v>
      </c>
      <c r="C1" s="3" t="s">
        <v>2</v>
      </c>
      <c r="D1" s="3" t="s">
        <v>3</v>
      </c>
      <c r="G1" s="3" t="s">
        <v>4</v>
      </c>
      <c r="K1" s="3" t="s">
        <v>5</v>
      </c>
    </row>
    <row r="2" spans="1:12" ht="13.5" thickBot="1" x14ac:dyDescent="0.25">
      <c r="A2" s="3" t="s">
        <v>6</v>
      </c>
      <c r="B2" s="47">
        <v>10</v>
      </c>
      <c r="C2" s="4">
        <v>1</v>
      </c>
      <c r="D2" s="4">
        <v>1</v>
      </c>
      <c r="F2" s="3" t="s">
        <v>1</v>
      </c>
      <c r="G2" s="3" t="s">
        <v>2</v>
      </c>
      <c r="H2" s="3" t="s">
        <v>3</v>
      </c>
      <c r="J2" s="3" t="s">
        <v>1</v>
      </c>
      <c r="K2" s="3" t="s">
        <v>2</v>
      </c>
      <c r="L2" s="3" t="s">
        <v>3</v>
      </c>
    </row>
    <row r="3" spans="1:12" x14ac:dyDescent="0.2">
      <c r="A3" s="3" t="s">
        <v>7</v>
      </c>
      <c r="B3" s="4">
        <v>2</v>
      </c>
      <c r="C3" s="4">
        <v>3</v>
      </c>
      <c r="D3" s="4">
        <v>4</v>
      </c>
      <c r="E3" s="3" t="s">
        <v>1</v>
      </c>
      <c r="F3" s="5">
        <f>_xlfn.COVARIANCE.S($B$2:$B$10,B2:B10)</f>
        <v>7.5</v>
      </c>
      <c r="G3" s="6">
        <f t="shared" ref="G3:H3" si="0">_xlfn.COVARIANCE.S($B$2:$B$10,C2:C10)</f>
        <v>6</v>
      </c>
      <c r="H3" s="7">
        <f t="shared" si="0"/>
        <v>9</v>
      </c>
      <c r="I3" s="3" t="s">
        <v>1</v>
      </c>
      <c r="J3" s="5">
        <v>1</v>
      </c>
      <c r="K3" s="6">
        <f>G3/(B13*C13)</f>
        <v>0.4</v>
      </c>
      <c r="L3" s="7">
        <f>CORREL(B2:B10,D2:D10)</f>
        <v>0.4</v>
      </c>
    </row>
    <row r="4" spans="1:12" x14ac:dyDescent="0.2">
      <c r="A4" s="3" t="s">
        <v>8</v>
      </c>
      <c r="B4" s="4">
        <v>3</v>
      </c>
      <c r="C4" s="4">
        <v>5</v>
      </c>
      <c r="D4" s="4">
        <v>7</v>
      </c>
      <c r="E4" s="3" t="s">
        <v>2</v>
      </c>
      <c r="F4" s="8">
        <f>G3</f>
        <v>6</v>
      </c>
      <c r="G4" s="9">
        <f>C12</f>
        <v>30</v>
      </c>
      <c r="H4" s="10">
        <f>_xlfn.COVARIANCE.S(C2:C10,D2:D10)</f>
        <v>45</v>
      </c>
      <c r="I4" s="3" t="s">
        <v>2</v>
      </c>
      <c r="J4" s="8">
        <f>K3</f>
        <v>0.4</v>
      </c>
      <c r="K4" s="9">
        <v>1</v>
      </c>
      <c r="L4" s="10">
        <f>H4/(C13*D13)</f>
        <v>1</v>
      </c>
    </row>
    <row r="5" spans="1:12" ht="13.5" thickBot="1" x14ac:dyDescent="0.25">
      <c r="A5" s="3" t="s">
        <v>9</v>
      </c>
      <c r="B5" s="4">
        <v>4</v>
      </c>
      <c r="C5" s="4">
        <v>7</v>
      </c>
      <c r="D5" s="4">
        <v>10</v>
      </c>
      <c r="E5" s="3" t="s">
        <v>3</v>
      </c>
      <c r="F5" s="11">
        <f>H3</f>
        <v>9</v>
      </c>
      <c r="G5" s="12">
        <f>H4</f>
        <v>45</v>
      </c>
      <c r="H5" s="13">
        <f>D12</f>
        <v>67.5</v>
      </c>
      <c r="I5" s="3" t="s">
        <v>3</v>
      </c>
      <c r="J5" s="11">
        <f>L3</f>
        <v>0.4</v>
      </c>
      <c r="K5" s="12">
        <f>L4</f>
        <v>1</v>
      </c>
      <c r="L5" s="13">
        <v>1</v>
      </c>
    </row>
    <row r="6" spans="1:12" x14ac:dyDescent="0.2">
      <c r="A6" s="3" t="s">
        <v>10</v>
      </c>
      <c r="B6" s="4">
        <v>5</v>
      </c>
      <c r="C6" s="4">
        <v>9</v>
      </c>
      <c r="D6" s="4">
        <v>13</v>
      </c>
      <c r="E6" s="14"/>
      <c r="F6" s="31"/>
      <c r="G6" s="31"/>
      <c r="H6" s="31"/>
      <c r="I6" s="15"/>
    </row>
    <row r="7" spans="1:12" x14ac:dyDescent="0.2">
      <c r="A7" s="3" t="s">
        <v>12</v>
      </c>
      <c r="B7" s="4">
        <v>6</v>
      </c>
      <c r="C7" s="4">
        <v>11</v>
      </c>
      <c r="D7" s="4">
        <v>16</v>
      </c>
      <c r="E7" s="48"/>
      <c r="F7" s="48"/>
      <c r="G7" s="48"/>
      <c r="H7" s="48"/>
    </row>
    <row r="8" spans="1:12" x14ac:dyDescent="0.2">
      <c r="A8" s="3" t="s">
        <v>13</v>
      </c>
      <c r="B8" s="4">
        <v>7</v>
      </c>
      <c r="C8" s="4">
        <v>13</v>
      </c>
      <c r="D8" s="4">
        <v>19</v>
      </c>
      <c r="E8" s="17"/>
      <c r="F8" s="18"/>
      <c r="G8" s="18"/>
      <c r="H8" s="18"/>
    </row>
    <row r="9" spans="1:12" x14ac:dyDescent="0.2">
      <c r="A9" s="3" t="s">
        <v>14</v>
      </c>
      <c r="B9" s="4">
        <v>8</v>
      </c>
      <c r="C9" s="4">
        <v>15</v>
      </c>
      <c r="D9" s="4">
        <v>22</v>
      </c>
      <c r="E9" s="17"/>
      <c r="F9" s="18"/>
      <c r="G9" s="18"/>
      <c r="H9" s="18"/>
    </row>
    <row r="10" spans="1:12" ht="13.5" thickBot="1" x14ac:dyDescent="0.25">
      <c r="A10" s="46" t="s">
        <v>15</v>
      </c>
      <c r="B10" s="12">
        <v>9</v>
      </c>
      <c r="C10" s="12">
        <v>17</v>
      </c>
      <c r="D10" s="12">
        <v>25</v>
      </c>
      <c r="E10" s="17"/>
      <c r="F10" s="18"/>
      <c r="G10" s="18"/>
      <c r="H10" s="18"/>
    </row>
    <row r="11" spans="1:12" x14ac:dyDescent="0.2">
      <c r="A11" s="1" t="s">
        <v>16</v>
      </c>
      <c r="B11" s="2">
        <f>AVERAGE(B$2:B$10)</f>
        <v>6</v>
      </c>
      <c r="C11" s="2">
        <f t="shared" ref="C11:D13" si="1">AVERAGE(C$2:C$10)</f>
        <v>9</v>
      </c>
      <c r="D11" s="2">
        <f t="shared" si="1"/>
        <v>13</v>
      </c>
      <c r="E11" s="31"/>
      <c r="F11" s="31"/>
      <c r="G11" s="31"/>
      <c r="H11" s="31"/>
    </row>
    <row r="12" spans="1:12" x14ac:dyDescent="0.2">
      <c r="A12" s="1" t="s">
        <v>17</v>
      </c>
      <c r="B12" s="2">
        <f>_xlfn.VAR.S(B$2:B$10)</f>
        <v>7.5</v>
      </c>
      <c r="C12" s="2">
        <f t="shared" ref="C12:D12" si="2">_xlfn.VAR.S(C$2:C$10)</f>
        <v>30</v>
      </c>
      <c r="D12" s="2">
        <f t="shared" si="2"/>
        <v>67.5</v>
      </c>
      <c r="E12" s="31"/>
      <c r="F12" s="31"/>
      <c r="G12" s="31"/>
      <c r="H12" s="31"/>
    </row>
    <row r="13" spans="1:12" x14ac:dyDescent="0.2">
      <c r="A13" s="1" t="s">
        <v>18</v>
      </c>
      <c r="B13" s="2">
        <f>_xlfn.STDEV.S(B$2:B$10)</f>
        <v>2.7386127875258306</v>
      </c>
      <c r="C13" s="2">
        <f t="shared" ref="C13:D13" si="3">_xlfn.STDEV.S(C$2:C$10)</f>
        <v>5.4772255750516612</v>
      </c>
      <c r="D13" s="2">
        <f t="shared" si="3"/>
        <v>8.2158383625774913</v>
      </c>
      <c r="E13" s="31"/>
      <c r="F13" s="31"/>
      <c r="G13" s="31"/>
      <c r="H13" s="31"/>
    </row>
    <row r="14" spans="1:12" x14ac:dyDescent="0.2">
      <c r="D14" s="21" t="s">
        <v>29</v>
      </c>
      <c r="E14" s="22">
        <f>SUM(F3,G4,H5)</f>
        <v>105</v>
      </c>
    </row>
    <row r="15" spans="1:12" x14ac:dyDescent="0.2">
      <c r="D15" s="21" t="s">
        <v>30</v>
      </c>
      <c r="E15" s="22">
        <f>MDETERM(F3:H5)</f>
        <v>0</v>
      </c>
    </row>
    <row r="16" spans="1:12" ht="18.75" x14ac:dyDescent="0.35">
      <c r="D16" s="21" t="s">
        <v>19</v>
      </c>
      <c r="E16" s="22">
        <v>84.230799741258664</v>
      </c>
      <c r="F16" s="23">
        <f>SUM(E16:E18)</f>
        <v>104.99999999999999</v>
      </c>
      <c r="G16" s="24" t="s">
        <v>20</v>
      </c>
    </row>
    <row r="17" spans="4:8" ht="18.75" x14ac:dyDescent="0.35">
      <c r="D17" s="21" t="s">
        <v>21</v>
      </c>
      <c r="E17" s="22">
        <f>E14-E16-E18</f>
        <v>19.075728484152059</v>
      </c>
    </row>
    <row r="18" spans="4:8" ht="19.5" thickBot="1" x14ac:dyDescent="0.4">
      <c r="D18" s="21" t="s">
        <v>22</v>
      </c>
      <c r="E18" s="22">
        <v>1.6934717745892758</v>
      </c>
      <c r="G18" s="40" t="s">
        <v>24</v>
      </c>
    </row>
    <row r="19" spans="4:8" x14ac:dyDescent="0.2">
      <c r="D19" s="25"/>
      <c r="F19" s="26">
        <f>F3-E20</f>
        <v>-76.730799741258664</v>
      </c>
      <c r="G19" s="27">
        <f>G3</f>
        <v>6</v>
      </c>
      <c r="H19" s="28">
        <f>H3</f>
        <v>9</v>
      </c>
    </row>
    <row r="20" spans="4:8" x14ac:dyDescent="0.2">
      <c r="D20" s="29" t="s">
        <v>23</v>
      </c>
      <c r="E20" s="22">
        <v>84.230799741258664</v>
      </c>
      <c r="F20" s="30">
        <f>F4</f>
        <v>6</v>
      </c>
      <c r="G20" s="31">
        <f>G4-E20</f>
        <v>-54.230799741258664</v>
      </c>
      <c r="H20" s="32">
        <f>H4</f>
        <v>45</v>
      </c>
    </row>
    <row r="21" spans="4:8" ht="15.75" thickBot="1" x14ac:dyDescent="0.3">
      <c r="D21" s="25" t="s">
        <v>31</v>
      </c>
      <c r="E21" s="22">
        <f>MDETERM(F19:H21)</f>
        <v>95615.127004887472</v>
      </c>
      <c r="F21" s="33">
        <f>F5</f>
        <v>9</v>
      </c>
      <c r="G21" s="34">
        <f>G5</f>
        <v>45</v>
      </c>
      <c r="H21" s="35">
        <f>H5-E20</f>
        <v>-16.730799741258664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110" zoomScaleNormal="110" workbookViewId="0">
      <selection activeCell="Q1" sqref="Q1"/>
    </sheetView>
  </sheetViews>
  <sheetFormatPr defaultRowHeight="12.75" x14ac:dyDescent="0.2"/>
  <cols>
    <col min="1" max="1" width="9.140625" style="2"/>
    <col min="2" max="4" width="6.7109375" style="2" customWidth="1"/>
    <col min="5" max="5" width="9.140625" style="2"/>
    <col min="6" max="8" width="7.7109375" style="2" customWidth="1"/>
    <col min="9" max="9" width="6.5703125" style="2" customWidth="1"/>
    <col min="10" max="12" width="7.140625" style="2" customWidth="1"/>
    <col min="13" max="257" width="9.140625" style="2"/>
    <col min="258" max="260" width="6.7109375" style="2" customWidth="1"/>
    <col min="261" max="261" width="9.140625" style="2"/>
    <col min="262" max="264" width="7.7109375" style="2" customWidth="1"/>
    <col min="265" max="265" width="6.5703125" style="2" customWidth="1"/>
    <col min="266" max="268" width="7.140625" style="2" customWidth="1"/>
    <col min="269" max="513" width="9.140625" style="2"/>
    <col min="514" max="516" width="6.7109375" style="2" customWidth="1"/>
    <col min="517" max="517" width="9.140625" style="2"/>
    <col min="518" max="520" width="7.7109375" style="2" customWidth="1"/>
    <col min="521" max="521" width="6.5703125" style="2" customWidth="1"/>
    <col min="522" max="524" width="7.140625" style="2" customWidth="1"/>
    <col min="525" max="769" width="9.140625" style="2"/>
    <col min="770" max="772" width="6.7109375" style="2" customWidth="1"/>
    <col min="773" max="773" width="9.140625" style="2"/>
    <col min="774" max="776" width="7.7109375" style="2" customWidth="1"/>
    <col min="777" max="777" width="6.5703125" style="2" customWidth="1"/>
    <col min="778" max="780" width="7.140625" style="2" customWidth="1"/>
    <col min="781" max="1025" width="9.140625" style="2"/>
    <col min="1026" max="1028" width="6.7109375" style="2" customWidth="1"/>
    <col min="1029" max="1029" width="9.140625" style="2"/>
    <col min="1030" max="1032" width="7.7109375" style="2" customWidth="1"/>
    <col min="1033" max="1033" width="6.5703125" style="2" customWidth="1"/>
    <col min="1034" max="1036" width="7.140625" style="2" customWidth="1"/>
    <col min="1037" max="1281" width="9.140625" style="2"/>
    <col min="1282" max="1284" width="6.7109375" style="2" customWidth="1"/>
    <col min="1285" max="1285" width="9.140625" style="2"/>
    <col min="1286" max="1288" width="7.7109375" style="2" customWidth="1"/>
    <col min="1289" max="1289" width="6.5703125" style="2" customWidth="1"/>
    <col min="1290" max="1292" width="7.140625" style="2" customWidth="1"/>
    <col min="1293" max="1537" width="9.140625" style="2"/>
    <col min="1538" max="1540" width="6.7109375" style="2" customWidth="1"/>
    <col min="1541" max="1541" width="9.140625" style="2"/>
    <col min="1542" max="1544" width="7.7109375" style="2" customWidth="1"/>
    <col min="1545" max="1545" width="6.5703125" style="2" customWidth="1"/>
    <col min="1546" max="1548" width="7.140625" style="2" customWidth="1"/>
    <col min="1549" max="1793" width="9.140625" style="2"/>
    <col min="1794" max="1796" width="6.7109375" style="2" customWidth="1"/>
    <col min="1797" max="1797" width="9.140625" style="2"/>
    <col min="1798" max="1800" width="7.7109375" style="2" customWidth="1"/>
    <col min="1801" max="1801" width="6.5703125" style="2" customWidth="1"/>
    <col min="1802" max="1804" width="7.140625" style="2" customWidth="1"/>
    <col min="1805" max="2049" width="9.140625" style="2"/>
    <col min="2050" max="2052" width="6.7109375" style="2" customWidth="1"/>
    <col min="2053" max="2053" width="9.140625" style="2"/>
    <col min="2054" max="2056" width="7.7109375" style="2" customWidth="1"/>
    <col min="2057" max="2057" width="6.5703125" style="2" customWidth="1"/>
    <col min="2058" max="2060" width="7.140625" style="2" customWidth="1"/>
    <col min="2061" max="2305" width="9.140625" style="2"/>
    <col min="2306" max="2308" width="6.7109375" style="2" customWidth="1"/>
    <col min="2309" max="2309" width="9.140625" style="2"/>
    <col min="2310" max="2312" width="7.7109375" style="2" customWidth="1"/>
    <col min="2313" max="2313" width="6.5703125" style="2" customWidth="1"/>
    <col min="2314" max="2316" width="7.140625" style="2" customWidth="1"/>
    <col min="2317" max="2561" width="9.140625" style="2"/>
    <col min="2562" max="2564" width="6.7109375" style="2" customWidth="1"/>
    <col min="2565" max="2565" width="9.140625" style="2"/>
    <col min="2566" max="2568" width="7.7109375" style="2" customWidth="1"/>
    <col min="2569" max="2569" width="6.5703125" style="2" customWidth="1"/>
    <col min="2570" max="2572" width="7.140625" style="2" customWidth="1"/>
    <col min="2573" max="2817" width="9.140625" style="2"/>
    <col min="2818" max="2820" width="6.7109375" style="2" customWidth="1"/>
    <col min="2821" max="2821" width="9.140625" style="2"/>
    <col min="2822" max="2824" width="7.7109375" style="2" customWidth="1"/>
    <col min="2825" max="2825" width="6.5703125" style="2" customWidth="1"/>
    <col min="2826" max="2828" width="7.140625" style="2" customWidth="1"/>
    <col min="2829" max="3073" width="9.140625" style="2"/>
    <col min="3074" max="3076" width="6.7109375" style="2" customWidth="1"/>
    <col min="3077" max="3077" width="9.140625" style="2"/>
    <col min="3078" max="3080" width="7.7109375" style="2" customWidth="1"/>
    <col min="3081" max="3081" width="6.5703125" style="2" customWidth="1"/>
    <col min="3082" max="3084" width="7.140625" style="2" customWidth="1"/>
    <col min="3085" max="3329" width="9.140625" style="2"/>
    <col min="3330" max="3332" width="6.7109375" style="2" customWidth="1"/>
    <col min="3333" max="3333" width="9.140625" style="2"/>
    <col min="3334" max="3336" width="7.7109375" style="2" customWidth="1"/>
    <col min="3337" max="3337" width="6.5703125" style="2" customWidth="1"/>
    <col min="3338" max="3340" width="7.140625" style="2" customWidth="1"/>
    <col min="3341" max="3585" width="9.140625" style="2"/>
    <col min="3586" max="3588" width="6.7109375" style="2" customWidth="1"/>
    <col min="3589" max="3589" width="9.140625" style="2"/>
    <col min="3590" max="3592" width="7.7109375" style="2" customWidth="1"/>
    <col min="3593" max="3593" width="6.5703125" style="2" customWidth="1"/>
    <col min="3594" max="3596" width="7.140625" style="2" customWidth="1"/>
    <col min="3597" max="3841" width="9.140625" style="2"/>
    <col min="3842" max="3844" width="6.7109375" style="2" customWidth="1"/>
    <col min="3845" max="3845" width="9.140625" style="2"/>
    <col min="3846" max="3848" width="7.7109375" style="2" customWidth="1"/>
    <col min="3849" max="3849" width="6.5703125" style="2" customWidth="1"/>
    <col min="3850" max="3852" width="7.140625" style="2" customWidth="1"/>
    <col min="3853" max="4097" width="9.140625" style="2"/>
    <col min="4098" max="4100" width="6.7109375" style="2" customWidth="1"/>
    <col min="4101" max="4101" width="9.140625" style="2"/>
    <col min="4102" max="4104" width="7.7109375" style="2" customWidth="1"/>
    <col min="4105" max="4105" width="6.5703125" style="2" customWidth="1"/>
    <col min="4106" max="4108" width="7.140625" style="2" customWidth="1"/>
    <col min="4109" max="4353" width="9.140625" style="2"/>
    <col min="4354" max="4356" width="6.7109375" style="2" customWidth="1"/>
    <col min="4357" max="4357" width="9.140625" style="2"/>
    <col min="4358" max="4360" width="7.7109375" style="2" customWidth="1"/>
    <col min="4361" max="4361" width="6.5703125" style="2" customWidth="1"/>
    <col min="4362" max="4364" width="7.140625" style="2" customWidth="1"/>
    <col min="4365" max="4609" width="9.140625" style="2"/>
    <col min="4610" max="4612" width="6.7109375" style="2" customWidth="1"/>
    <col min="4613" max="4613" width="9.140625" style="2"/>
    <col min="4614" max="4616" width="7.7109375" style="2" customWidth="1"/>
    <col min="4617" max="4617" width="6.5703125" style="2" customWidth="1"/>
    <col min="4618" max="4620" width="7.140625" style="2" customWidth="1"/>
    <col min="4621" max="4865" width="9.140625" style="2"/>
    <col min="4866" max="4868" width="6.7109375" style="2" customWidth="1"/>
    <col min="4869" max="4869" width="9.140625" style="2"/>
    <col min="4870" max="4872" width="7.7109375" style="2" customWidth="1"/>
    <col min="4873" max="4873" width="6.5703125" style="2" customWidth="1"/>
    <col min="4874" max="4876" width="7.140625" style="2" customWidth="1"/>
    <col min="4877" max="5121" width="9.140625" style="2"/>
    <col min="5122" max="5124" width="6.7109375" style="2" customWidth="1"/>
    <col min="5125" max="5125" width="9.140625" style="2"/>
    <col min="5126" max="5128" width="7.7109375" style="2" customWidth="1"/>
    <col min="5129" max="5129" width="6.5703125" style="2" customWidth="1"/>
    <col min="5130" max="5132" width="7.140625" style="2" customWidth="1"/>
    <col min="5133" max="5377" width="9.140625" style="2"/>
    <col min="5378" max="5380" width="6.7109375" style="2" customWidth="1"/>
    <col min="5381" max="5381" width="9.140625" style="2"/>
    <col min="5382" max="5384" width="7.7109375" style="2" customWidth="1"/>
    <col min="5385" max="5385" width="6.5703125" style="2" customWidth="1"/>
    <col min="5386" max="5388" width="7.140625" style="2" customWidth="1"/>
    <col min="5389" max="5633" width="9.140625" style="2"/>
    <col min="5634" max="5636" width="6.7109375" style="2" customWidth="1"/>
    <col min="5637" max="5637" width="9.140625" style="2"/>
    <col min="5638" max="5640" width="7.7109375" style="2" customWidth="1"/>
    <col min="5641" max="5641" width="6.5703125" style="2" customWidth="1"/>
    <col min="5642" max="5644" width="7.140625" style="2" customWidth="1"/>
    <col min="5645" max="5889" width="9.140625" style="2"/>
    <col min="5890" max="5892" width="6.7109375" style="2" customWidth="1"/>
    <col min="5893" max="5893" width="9.140625" style="2"/>
    <col min="5894" max="5896" width="7.7109375" style="2" customWidth="1"/>
    <col min="5897" max="5897" width="6.5703125" style="2" customWidth="1"/>
    <col min="5898" max="5900" width="7.140625" style="2" customWidth="1"/>
    <col min="5901" max="6145" width="9.140625" style="2"/>
    <col min="6146" max="6148" width="6.7109375" style="2" customWidth="1"/>
    <col min="6149" max="6149" width="9.140625" style="2"/>
    <col min="6150" max="6152" width="7.7109375" style="2" customWidth="1"/>
    <col min="6153" max="6153" width="6.5703125" style="2" customWidth="1"/>
    <col min="6154" max="6156" width="7.140625" style="2" customWidth="1"/>
    <col min="6157" max="6401" width="9.140625" style="2"/>
    <col min="6402" max="6404" width="6.7109375" style="2" customWidth="1"/>
    <col min="6405" max="6405" width="9.140625" style="2"/>
    <col min="6406" max="6408" width="7.7109375" style="2" customWidth="1"/>
    <col min="6409" max="6409" width="6.5703125" style="2" customWidth="1"/>
    <col min="6410" max="6412" width="7.140625" style="2" customWidth="1"/>
    <col min="6413" max="6657" width="9.140625" style="2"/>
    <col min="6658" max="6660" width="6.7109375" style="2" customWidth="1"/>
    <col min="6661" max="6661" width="9.140625" style="2"/>
    <col min="6662" max="6664" width="7.7109375" style="2" customWidth="1"/>
    <col min="6665" max="6665" width="6.5703125" style="2" customWidth="1"/>
    <col min="6666" max="6668" width="7.140625" style="2" customWidth="1"/>
    <col min="6669" max="6913" width="9.140625" style="2"/>
    <col min="6914" max="6916" width="6.7109375" style="2" customWidth="1"/>
    <col min="6917" max="6917" width="9.140625" style="2"/>
    <col min="6918" max="6920" width="7.7109375" style="2" customWidth="1"/>
    <col min="6921" max="6921" width="6.5703125" style="2" customWidth="1"/>
    <col min="6922" max="6924" width="7.140625" style="2" customWidth="1"/>
    <col min="6925" max="7169" width="9.140625" style="2"/>
    <col min="7170" max="7172" width="6.7109375" style="2" customWidth="1"/>
    <col min="7173" max="7173" width="9.140625" style="2"/>
    <col min="7174" max="7176" width="7.7109375" style="2" customWidth="1"/>
    <col min="7177" max="7177" width="6.5703125" style="2" customWidth="1"/>
    <col min="7178" max="7180" width="7.140625" style="2" customWidth="1"/>
    <col min="7181" max="7425" width="9.140625" style="2"/>
    <col min="7426" max="7428" width="6.7109375" style="2" customWidth="1"/>
    <col min="7429" max="7429" width="9.140625" style="2"/>
    <col min="7430" max="7432" width="7.7109375" style="2" customWidth="1"/>
    <col min="7433" max="7433" width="6.5703125" style="2" customWidth="1"/>
    <col min="7434" max="7436" width="7.140625" style="2" customWidth="1"/>
    <col min="7437" max="7681" width="9.140625" style="2"/>
    <col min="7682" max="7684" width="6.7109375" style="2" customWidth="1"/>
    <col min="7685" max="7685" width="9.140625" style="2"/>
    <col min="7686" max="7688" width="7.7109375" style="2" customWidth="1"/>
    <col min="7689" max="7689" width="6.5703125" style="2" customWidth="1"/>
    <col min="7690" max="7692" width="7.140625" style="2" customWidth="1"/>
    <col min="7693" max="7937" width="9.140625" style="2"/>
    <col min="7938" max="7940" width="6.7109375" style="2" customWidth="1"/>
    <col min="7941" max="7941" width="9.140625" style="2"/>
    <col min="7942" max="7944" width="7.7109375" style="2" customWidth="1"/>
    <col min="7945" max="7945" width="6.5703125" style="2" customWidth="1"/>
    <col min="7946" max="7948" width="7.140625" style="2" customWidth="1"/>
    <col min="7949" max="8193" width="9.140625" style="2"/>
    <col min="8194" max="8196" width="6.7109375" style="2" customWidth="1"/>
    <col min="8197" max="8197" width="9.140625" style="2"/>
    <col min="8198" max="8200" width="7.7109375" style="2" customWidth="1"/>
    <col min="8201" max="8201" width="6.5703125" style="2" customWidth="1"/>
    <col min="8202" max="8204" width="7.140625" style="2" customWidth="1"/>
    <col min="8205" max="8449" width="9.140625" style="2"/>
    <col min="8450" max="8452" width="6.7109375" style="2" customWidth="1"/>
    <col min="8453" max="8453" width="9.140625" style="2"/>
    <col min="8454" max="8456" width="7.7109375" style="2" customWidth="1"/>
    <col min="8457" max="8457" width="6.5703125" style="2" customWidth="1"/>
    <col min="8458" max="8460" width="7.140625" style="2" customWidth="1"/>
    <col min="8461" max="8705" width="9.140625" style="2"/>
    <col min="8706" max="8708" width="6.7109375" style="2" customWidth="1"/>
    <col min="8709" max="8709" width="9.140625" style="2"/>
    <col min="8710" max="8712" width="7.7109375" style="2" customWidth="1"/>
    <col min="8713" max="8713" width="6.5703125" style="2" customWidth="1"/>
    <col min="8714" max="8716" width="7.140625" style="2" customWidth="1"/>
    <col min="8717" max="8961" width="9.140625" style="2"/>
    <col min="8962" max="8964" width="6.7109375" style="2" customWidth="1"/>
    <col min="8965" max="8965" width="9.140625" style="2"/>
    <col min="8966" max="8968" width="7.7109375" style="2" customWidth="1"/>
    <col min="8969" max="8969" width="6.5703125" style="2" customWidth="1"/>
    <col min="8970" max="8972" width="7.140625" style="2" customWidth="1"/>
    <col min="8973" max="9217" width="9.140625" style="2"/>
    <col min="9218" max="9220" width="6.7109375" style="2" customWidth="1"/>
    <col min="9221" max="9221" width="9.140625" style="2"/>
    <col min="9222" max="9224" width="7.7109375" style="2" customWidth="1"/>
    <col min="9225" max="9225" width="6.5703125" style="2" customWidth="1"/>
    <col min="9226" max="9228" width="7.140625" style="2" customWidth="1"/>
    <col min="9229" max="9473" width="9.140625" style="2"/>
    <col min="9474" max="9476" width="6.7109375" style="2" customWidth="1"/>
    <col min="9477" max="9477" width="9.140625" style="2"/>
    <col min="9478" max="9480" width="7.7109375" style="2" customWidth="1"/>
    <col min="9481" max="9481" width="6.5703125" style="2" customWidth="1"/>
    <col min="9482" max="9484" width="7.140625" style="2" customWidth="1"/>
    <col min="9485" max="9729" width="9.140625" style="2"/>
    <col min="9730" max="9732" width="6.7109375" style="2" customWidth="1"/>
    <col min="9733" max="9733" width="9.140625" style="2"/>
    <col min="9734" max="9736" width="7.7109375" style="2" customWidth="1"/>
    <col min="9737" max="9737" width="6.5703125" style="2" customWidth="1"/>
    <col min="9738" max="9740" width="7.140625" style="2" customWidth="1"/>
    <col min="9741" max="9985" width="9.140625" style="2"/>
    <col min="9986" max="9988" width="6.7109375" style="2" customWidth="1"/>
    <col min="9989" max="9989" width="9.140625" style="2"/>
    <col min="9990" max="9992" width="7.7109375" style="2" customWidth="1"/>
    <col min="9993" max="9993" width="6.5703125" style="2" customWidth="1"/>
    <col min="9994" max="9996" width="7.140625" style="2" customWidth="1"/>
    <col min="9997" max="10241" width="9.140625" style="2"/>
    <col min="10242" max="10244" width="6.7109375" style="2" customWidth="1"/>
    <col min="10245" max="10245" width="9.140625" style="2"/>
    <col min="10246" max="10248" width="7.7109375" style="2" customWidth="1"/>
    <col min="10249" max="10249" width="6.5703125" style="2" customWidth="1"/>
    <col min="10250" max="10252" width="7.140625" style="2" customWidth="1"/>
    <col min="10253" max="10497" width="9.140625" style="2"/>
    <col min="10498" max="10500" width="6.7109375" style="2" customWidth="1"/>
    <col min="10501" max="10501" width="9.140625" style="2"/>
    <col min="10502" max="10504" width="7.7109375" style="2" customWidth="1"/>
    <col min="10505" max="10505" width="6.5703125" style="2" customWidth="1"/>
    <col min="10506" max="10508" width="7.140625" style="2" customWidth="1"/>
    <col min="10509" max="10753" width="9.140625" style="2"/>
    <col min="10754" max="10756" width="6.7109375" style="2" customWidth="1"/>
    <col min="10757" max="10757" width="9.140625" style="2"/>
    <col min="10758" max="10760" width="7.7109375" style="2" customWidth="1"/>
    <col min="10761" max="10761" width="6.5703125" style="2" customWidth="1"/>
    <col min="10762" max="10764" width="7.140625" style="2" customWidth="1"/>
    <col min="10765" max="11009" width="9.140625" style="2"/>
    <col min="11010" max="11012" width="6.7109375" style="2" customWidth="1"/>
    <col min="11013" max="11013" width="9.140625" style="2"/>
    <col min="11014" max="11016" width="7.7109375" style="2" customWidth="1"/>
    <col min="11017" max="11017" width="6.5703125" style="2" customWidth="1"/>
    <col min="11018" max="11020" width="7.140625" style="2" customWidth="1"/>
    <col min="11021" max="11265" width="9.140625" style="2"/>
    <col min="11266" max="11268" width="6.7109375" style="2" customWidth="1"/>
    <col min="11269" max="11269" width="9.140625" style="2"/>
    <col min="11270" max="11272" width="7.7109375" style="2" customWidth="1"/>
    <col min="11273" max="11273" width="6.5703125" style="2" customWidth="1"/>
    <col min="11274" max="11276" width="7.140625" style="2" customWidth="1"/>
    <col min="11277" max="11521" width="9.140625" style="2"/>
    <col min="11522" max="11524" width="6.7109375" style="2" customWidth="1"/>
    <col min="11525" max="11525" width="9.140625" style="2"/>
    <col min="11526" max="11528" width="7.7109375" style="2" customWidth="1"/>
    <col min="11529" max="11529" width="6.5703125" style="2" customWidth="1"/>
    <col min="11530" max="11532" width="7.140625" style="2" customWidth="1"/>
    <col min="11533" max="11777" width="9.140625" style="2"/>
    <col min="11778" max="11780" width="6.7109375" style="2" customWidth="1"/>
    <col min="11781" max="11781" width="9.140625" style="2"/>
    <col min="11782" max="11784" width="7.7109375" style="2" customWidth="1"/>
    <col min="11785" max="11785" width="6.5703125" style="2" customWidth="1"/>
    <col min="11786" max="11788" width="7.140625" style="2" customWidth="1"/>
    <col min="11789" max="12033" width="9.140625" style="2"/>
    <col min="12034" max="12036" width="6.7109375" style="2" customWidth="1"/>
    <col min="12037" max="12037" width="9.140625" style="2"/>
    <col min="12038" max="12040" width="7.7109375" style="2" customWidth="1"/>
    <col min="12041" max="12041" width="6.5703125" style="2" customWidth="1"/>
    <col min="12042" max="12044" width="7.140625" style="2" customWidth="1"/>
    <col min="12045" max="12289" width="9.140625" style="2"/>
    <col min="12290" max="12292" width="6.7109375" style="2" customWidth="1"/>
    <col min="12293" max="12293" width="9.140625" style="2"/>
    <col min="12294" max="12296" width="7.7109375" style="2" customWidth="1"/>
    <col min="12297" max="12297" width="6.5703125" style="2" customWidth="1"/>
    <col min="12298" max="12300" width="7.140625" style="2" customWidth="1"/>
    <col min="12301" max="12545" width="9.140625" style="2"/>
    <col min="12546" max="12548" width="6.7109375" style="2" customWidth="1"/>
    <col min="12549" max="12549" width="9.140625" style="2"/>
    <col min="12550" max="12552" width="7.7109375" style="2" customWidth="1"/>
    <col min="12553" max="12553" width="6.5703125" style="2" customWidth="1"/>
    <col min="12554" max="12556" width="7.140625" style="2" customWidth="1"/>
    <col min="12557" max="12801" width="9.140625" style="2"/>
    <col min="12802" max="12804" width="6.7109375" style="2" customWidth="1"/>
    <col min="12805" max="12805" width="9.140625" style="2"/>
    <col min="12806" max="12808" width="7.7109375" style="2" customWidth="1"/>
    <col min="12809" max="12809" width="6.5703125" style="2" customWidth="1"/>
    <col min="12810" max="12812" width="7.140625" style="2" customWidth="1"/>
    <col min="12813" max="13057" width="9.140625" style="2"/>
    <col min="13058" max="13060" width="6.7109375" style="2" customWidth="1"/>
    <col min="13061" max="13061" width="9.140625" style="2"/>
    <col min="13062" max="13064" width="7.7109375" style="2" customWidth="1"/>
    <col min="13065" max="13065" width="6.5703125" style="2" customWidth="1"/>
    <col min="13066" max="13068" width="7.140625" style="2" customWidth="1"/>
    <col min="13069" max="13313" width="9.140625" style="2"/>
    <col min="13314" max="13316" width="6.7109375" style="2" customWidth="1"/>
    <col min="13317" max="13317" width="9.140625" style="2"/>
    <col min="13318" max="13320" width="7.7109375" style="2" customWidth="1"/>
    <col min="13321" max="13321" width="6.5703125" style="2" customWidth="1"/>
    <col min="13322" max="13324" width="7.140625" style="2" customWidth="1"/>
    <col min="13325" max="13569" width="9.140625" style="2"/>
    <col min="13570" max="13572" width="6.7109375" style="2" customWidth="1"/>
    <col min="13573" max="13573" width="9.140625" style="2"/>
    <col min="13574" max="13576" width="7.7109375" style="2" customWidth="1"/>
    <col min="13577" max="13577" width="6.5703125" style="2" customWidth="1"/>
    <col min="13578" max="13580" width="7.140625" style="2" customWidth="1"/>
    <col min="13581" max="13825" width="9.140625" style="2"/>
    <col min="13826" max="13828" width="6.7109375" style="2" customWidth="1"/>
    <col min="13829" max="13829" width="9.140625" style="2"/>
    <col min="13830" max="13832" width="7.7109375" style="2" customWidth="1"/>
    <col min="13833" max="13833" width="6.5703125" style="2" customWidth="1"/>
    <col min="13834" max="13836" width="7.140625" style="2" customWidth="1"/>
    <col min="13837" max="14081" width="9.140625" style="2"/>
    <col min="14082" max="14084" width="6.7109375" style="2" customWidth="1"/>
    <col min="14085" max="14085" width="9.140625" style="2"/>
    <col min="14086" max="14088" width="7.7109375" style="2" customWidth="1"/>
    <col min="14089" max="14089" width="6.5703125" style="2" customWidth="1"/>
    <col min="14090" max="14092" width="7.140625" style="2" customWidth="1"/>
    <col min="14093" max="14337" width="9.140625" style="2"/>
    <col min="14338" max="14340" width="6.7109375" style="2" customWidth="1"/>
    <col min="14341" max="14341" width="9.140625" style="2"/>
    <col min="14342" max="14344" width="7.7109375" style="2" customWidth="1"/>
    <col min="14345" max="14345" width="6.5703125" style="2" customWidth="1"/>
    <col min="14346" max="14348" width="7.140625" style="2" customWidth="1"/>
    <col min="14349" max="14593" width="9.140625" style="2"/>
    <col min="14594" max="14596" width="6.7109375" style="2" customWidth="1"/>
    <col min="14597" max="14597" width="9.140625" style="2"/>
    <col min="14598" max="14600" width="7.7109375" style="2" customWidth="1"/>
    <col min="14601" max="14601" width="6.5703125" style="2" customWidth="1"/>
    <col min="14602" max="14604" width="7.140625" style="2" customWidth="1"/>
    <col min="14605" max="14849" width="9.140625" style="2"/>
    <col min="14850" max="14852" width="6.7109375" style="2" customWidth="1"/>
    <col min="14853" max="14853" width="9.140625" style="2"/>
    <col min="14854" max="14856" width="7.7109375" style="2" customWidth="1"/>
    <col min="14857" max="14857" width="6.5703125" style="2" customWidth="1"/>
    <col min="14858" max="14860" width="7.140625" style="2" customWidth="1"/>
    <col min="14861" max="15105" width="9.140625" style="2"/>
    <col min="15106" max="15108" width="6.7109375" style="2" customWidth="1"/>
    <col min="15109" max="15109" width="9.140625" style="2"/>
    <col min="15110" max="15112" width="7.7109375" style="2" customWidth="1"/>
    <col min="15113" max="15113" width="6.5703125" style="2" customWidth="1"/>
    <col min="15114" max="15116" width="7.140625" style="2" customWidth="1"/>
    <col min="15117" max="15361" width="9.140625" style="2"/>
    <col min="15362" max="15364" width="6.7109375" style="2" customWidth="1"/>
    <col min="15365" max="15365" width="9.140625" style="2"/>
    <col min="15366" max="15368" width="7.7109375" style="2" customWidth="1"/>
    <col min="15369" max="15369" width="6.5703125" style="2" customWidth="1"/>
    <col min="15370" max="15372" width="7.140625" style="2" customWidth="1"/>
    <col min="15373" max="15617" width="9.140625" style="2"/>
    <col min="15618" max="15620" width="6.7109375" style="2" customWidth="1"/>
    <col min="15621" max="15621" width="9.140625" style="2"/>
    <col min="15622" max="15624" width="7.7109375" style="2" customWidth="1"/>
    <col min="15625" max="15625" width="6.5703125" style="2" customWidth="1"/>
    <col min="15626" max="15628" width="7.140625" style="2" customWidth="1"/>
    <col min="15629" max="15873" width="9.140625" style="2"/>
    <col min="15874" max="15876" width="6.7109375" style="2" customWidth="1"/>
    <col min="15877" max="15877" width="9.140625" style="2"/>
    <col min="15878" max="15880" width="7.7109375" style="2" customWidth="1"/>
    <col min="15881" max="15881" width="6.5703125" style="2" customWidth="1"/>
    <col min="15882" max="15884" width="7.140625" style="2" customWidth="1"/>
    <col min="15885" max="16129" width="9.140625" style="2"/>
    <col min="16130" max="16132" width="6.7109375" style="2" customWidth="1"/>
    <col min="16133" max="16133" width="9.140625" style="2"/>
    <col min="16134" max="16136" width="7.7109375" style="2" customWidth="1"/>
    <col min="16137" max="16137" width="6.5703125" style="2" customWidth="1"/>
    <col min="16138" max="16140" width="7.140625" style="2" customWidth="1"/>
    <col min="16141" max="16384" width="9.140625" style="2"/>
  </cols>
  <sheetData>
    <row r="1" spans="1:12" x14ac:dyDescent="0.2">
      <c r="A1" s="3" t="s">
        <v>0</v>
      </c>
      <c r="B1" s="3" t="s">
        <v>1</v>
      </c>
      <c r="C1" s="3" t="s">
        <v>2</v>
      </c>
      <c r="D1" s="3" t="s">
        <v>3</v>
      </c>
      <c r="G1" s="3" t="s">
        <v>4</v>
      </c>
      <c r="K1" s="3" t="s">
        <v>5</v>
      </c>
    </row>
    <row r="2" spans="1:12" ht="13.5" thickBot="1" x14ac:dyDescent="0.25">
      <c r="A2" s="3" t="s">
        <v>6</v>
      </c>
      <c r="B2" s="47">
        <v>10</v>
      </c>
      <c r="C2" s="4">
        <v>1</v>
      </c>
      <c r="D2" s="4">
        <v>1</v>
      </c>
      <c r="F2" s="3" t="s">
        <v>1</v>
      </c>
      <c r="G2" s="3" t="s">
        <v>2</v>
      </c>
      <c r="H2" s="3" t="s">
        <v>3</v>
      </c>
      <c r="J2" s="3" t="s">
        <v>1</v>
      </c>
      <c r="K2" s="3" t="s">
        <v>2</v>
      </c>
      <c r="L2" s="3" t="s">
        <v>3</v>
      </c>
    </row>
    <row r="3" spans="1:12" x14ac:dyDescent="0.2">
      <c r="A3" s="3" t="s">
        <v>7</v>
      </c>
      <c r="B3" s="4">
        <v>2</v>
      </c>
      <c r="C3" s="4">
        <v>3</v>
      </c>
      <c r="D3" s="47">
        <v>13</v>
      </c>
      <c r="E3" s="3" t="s">
        <v>1</v>
      </c>
      <c r="F3" s="5">
        <f>_xlfn.COVARIANCE.S($B$2:$B$10,B2:B10)</f>
        <v>7.5</v>
      </c>
      <c r="G3" s="6">
        <f t="shared" ref="G3:H3" si="0">_xlfn.COVARIANCE.S($B$2:$B$10,C2:C10)</f>
        <v>6</v>
      </c>
      <c r="H3" s="7">
        <f t="shared" si="0"/>
        <v>4.5</v>
      </c>
      <c r="I3" s="3" t="s">
        <v>1</v>
      </c>
      <c r="J3" s="5">
        <v>1</v>
      </c>
      <c r="K3" s="6">
        <f>G3/(B13*C13)</f>
        <v>0.4</v>
      </c>
      <c r="L3" s="7">
        <f>CORREL(B2:B10,D2:D10)</f>
        <v>0.21908902300206645</v>
      </c>
    </row>
    <row r="4" spans="1:12" x14ac:dyDescent="0.2">
      <c r="A4" s="3" t="s">
        <v>8</v>
      </c>
      <c r="B4" s="4">
        <v>3</v>
      </c>
      <c r="C4" s="4">
        <v>5</v>
      </c>
      <c r="D4" s="4">
        <v>7</v>
      </c>
      <c r="E4" s="3" t="s">
        <v>2</v>
      </c>
      <c r="F4" s="8">
        <f>G3</f>
        <v>6</v>
      </c>
      <c r="G4" s="9">
        <f>C12</f>
        <v>30</v>
      </c>
      <c r="H4" s="10">
        <f>_xlfn.COVARIANCE.S(C2:C10,D2:D10)</f>
        <v>38.25</v>
      </c>
      <c r="I4" s="3" t="s">
        <v>2</v>
      </c>
      <c r="J4" s="8">
        <f>K3</f>
        <v>0.4</v>
      </c>
      <c r="K4" s="9">
        <v>1</v>
      </c>
      <c r="L4" s="10">
        <f>H4/(C13*D13)</f>
        <v>0.93112834775878239</v>
      </c>
    </row>
    <row r="5" spans="1:12" ht="13.5" thickBot="1" x14ac:dyDescent="0.25">
      <c r="A5" s="3" t="s">
        <v>9</v>
      </c>
      <c r="B5" s="4">
        <v>4</v>
      </c>
      <c r="C5" s="4">
        <v>7</v>
      </c>
      <c r="D5" s="4">
        <v>10</v>
      </c>
      <c r="E5" s="3" t="s">
        <v>3</v>
      </c>
      <c r="F5" s="11">
        <f>H3</f>
        <v>4.5</v>
      </c>
      <c r="G5" s="12">
        <f>H4</f>
        <v>38.25</v>
      </c>
      <c r="H5" s="13">
        <f>D12</f>
        <v>56.25</v>
      </c>
      <c r="I5" s="3" t="s">
        <v>3</v>
      </c>
      <c r="J5" s="11">
        <f>L3</f>
        <v>0.21908902300206645</v>
      </c>
      <c r="K5" s="12">
        <f>L4</f>
        <v>0.93112834775878239</v>
      </c>
      <c r="L5" s="13">
        <v>1</v>
      </c>
    </row>
    <row r="6" spans="1:12" x14ac:dyDescent="0.2">
      <c r="A6" s="3" t="s">
        <v>10</v>
      </c>
      <c r="B6" s="4">
        <v>5</v>
      </c>
      <c r="C6" s="4">
        <v>9</v>
      </c>
      <c r="D6" s="4">
        <v>13</v>
      </c>
      <c r="E6" s="14"/>
      <c r="F6" s="31"/>
      <c r="G6" s="31"/>
      <c r="H6" s="31"/>
      <c r="I6" s="15"/>
    </row>
    <row r="7" spans="1:12" x14ac:dyDescent="0.2">
      <c r="A7" s="3" t="s">
        <v>12</v>
      </c>
      <c r="B7" s="4">
        <v>6</v>
      </c>
      <c r="C7" s="4">
        <v>11</v>
      </c>
      <c r="D7" s="4">
        <v>16</v>
      </c>
      <c r="E7" s="48"/>
      <c r="F7" s="48"/>
      <c r="G7" s="48"/>
      <c r="H7" s="48"/>
    </row>
    <row r="8" spans="1:12" x14ac:dyDescent="0.2">
      <c r="A8" s="3" t="s">
        <v>13</v>
      </c>
      <c r="B8" s="4">
        <v>7</v>
      </c>
      <c r="C8" s="4">
        <v>13</v>
      </c>
      <c r="D8" s="4">
        <v>19</v>
      </c>
      <c r="E8" s="17"/>
      <c r="F8" s="18"/>
      <c r="G8" s="18"/>
      <c r="H8" s="18"/>
    </row>
    <row r="9" spans="1:12" x14ac:dyDescent="0.2">
      <c r="A9" s="3" t="s">
        <v>14</v>
      </c>
      <c r="B9" s="4">
        <v>8</v>
      </c>
      <c r="C9" s="4">
        <v>15</v>
      </c>
      <c r="D9" s="4">
        <v>22</v>
      </c>
      <c r="E9" s="17"/>
      <c r="F9" s="18"/>
      <c r="G9" s="18"/>
      <c r="H9" s="18"/>
    </row>
    <row r="10" spans="1:12" ht="13.5" thickBot="1" x14ac:dyDescent="0.25">
      <c r="A10" s="46" t="s">
        <v>15</v>
      </c>
      <c r="B10" s="12">
        <v>9</v>
      </c>
      <c r="C10" s="12">
        <v>17</v>
      </c>
      <c r="D10" s="12">
        <v>25</v>
      </c>
      <c r="E10" s="17"/>
      <c r="F10" s="18"/>
      <c r="G10" s="18"/>
      <c r="H10" s="18"/>
    </row>
    <row r="11" spans="1:12" x14ac:dyDescent="0.2">
      <c r="A11" s="1" t="s">
        <v>16</v>
      </c>
      <c r="B11" s="2">
        <f>AVERAGE(B$2:B$10)</f>
        <v>6</v>
      </c>
      <c r="C11" s="2">
        <f t="shared" ref="C11:D13" si="1">AVERAGE(C$2:C$10)</f>
        <v>9</v>
      </c>
      <c r="D11" s="2">
        <f t="shared" si="1"/>
        <v>14</v>
      </c>
      <c r="E11" s="31"/>
      <c r="F11" s="31"/>
      <c r="G11" s="31"/>
      <c r="H11" s="31"/>
    </row>
    <row r="12" spans="1:12" x14ac:dyDescent="0.2">
      <c r="A12" s="1" t="s">
        <v>17</v>
      </c>
      <c r="B12" s="2">
        <f>_xlfn.VAR.S(B$2:B$10)</f>
        <v>7.5</v>
      </c>
      <c r="C12" s="2">
        <f t="shared" ref="C12:D12" si="2">_xlfn.VAR.S(C$2:C$10)</f>
        <v>30</v>
      </c>
      <c r="D12" s="2">
        <f t="shared" si="2"/>
        <v>56.25</v>
      </c>
      <c r="E12" s="31"/>
      <c r="F12" s="31"/>
      <c r="G12" s="31"/>
      <c r="H12" s="31"/>
    </row>
    <row r="13" spans="1:12" x14ac:dyDescent="0.2">
      <c r="A13" s="1" t="s">
        <v>18</v>
      </c>
      <c r="B13" s="2">
        <f>_xlfn.STDEV.S(B$2:B$10)</f>
        <v>2.7386127875258306</v>
      </c>
      <c r="C13" s="2">
        <f t="shared" ref="C13:D13" si="3">_xlfn.STDEV.S(C$2:C$10)</f>
        <v>5.4772255750516612</v>
      </c>
      <c r="D13" s="2">
        <f t="shared" si="3"/>
        <v>7.5</v>
      </c>
      <c r="E13" s="31"/>
      <c r="F13" s="31"/>
      <c r="G13" s="31"/>
      <c r="H13" s="31"/>
    </row>
    <row r="14" spans="1:12" x14ac:dyDescent="0.2">
      <c r="D14" s="21" t="s">
        <v>29</v>
      </c>
      <c r="E14" s="22">
        <f>SUM(F3,G4,H5)</f>
        <v>93.75</v>
      </c>
    </row>
    <row r="15" spans="1:12" x14ac:dyDescent="0.2">
      <c r="D15" s="21" t="s">
        <v>30</v>
      </c>
      <c r="E15" s="22">
        <f>MDETERM(F3:H5)</f>
        <v>1116.2812500000002</v>
      </c>
    </row>
    <row r="16" spans="1:12" ht="18.75" x14ac:dyDescent="0.35">
      <c r="D16" s="21" t="s">
        <v>19</v>
      </c>
      <c r="E16" s="22">
        <v>84.230799741258664</v>
      </c>
      <c r="F16" s="23">
        <f>SUM(E16:E18)</f>
        <v>93.75</v>
      </c>
      <c r="G16" s="24" t="s">
        <v>20</v>
      </c>
    </row>
    <row r="17" spans="4:8" ht="18.75" x14ac:dyDescent="0.35">
      <c r="D17" s="21" t="s">
        <v>21</v>
      </c>
      <c r="E17" s="22">
        <f>E14-E16-E18</f>
        <v>7.8257284841520596</v>
      </c>
    </row>
    <row r="18" spans="4:8" ht="19.5" thickBot="1" x14ac:dyDescent="0.4">
      <c r="D18" s="21" t="s">
        <v>22</v>
      </c>
      <c r="E18" s="22">
        <v>1.6934717745892758</v>
      </c>
      <c r="G18" s="40" t="s">
        <v>24</v>
      </c>
    </row>
    <row r="19" spans="4:8" x14ac:dyDescent="0.2">
      <c r="D19" s="25"/>
      <c r="F19" s="26">
        <f>F3-E20</f>
        <v>-76.730799741258664</v>
      </c>
      <c r="G19" s="27">
        <f>G3</f>
        <v>6</v>
      </c>
      <c r="H19" s="28">
        <f>H3</f>
        <v>4.5</v>
      </c>
    </row>
    <row r="20" spans="4:8" x14ac:dyDescent="0.2">
      <c r="D20" s="29" t="s">
        <v>23</v>
      </c>
      <c r="E20" s="22">
        <v>84.230799741258664</v>
      </c>
      <c r="F20" s="30">
        <f>F4</f>
        <v>6</v>
      </c>
      <c r="G20" s="31">
        <f>G4-E20</f>
        <v>-54.230799741258664</v>
      </c>
      <c r="H20" s="32">
        <f>H4</f>
        <v>38.25</v>
      </c>
    </row>
    <row r="21" spans="4:8" ht="15.75" thickBot="1" x14ac:dyDescent="0.3">
      <c r="D21" s="25" t="s">
        <v>31</v>
      </c>
      <c r="E21" s="22">
        <f>MDETERM(F19:H21)</f>
        <v>1.0713212347488984E-8</v>
      </c>
      <c r="F21" s="33">
        <f>F5</f>
        <v>4.5</v>
      </c>
      <c r="G21" s="34">
        <f>G5</f>
        <v>38.25</v>
      </c>
      <c r="H21" s="35">
        <f>H5-E20</f>
        <v>-27.980799741258664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selection activeCell="H23" sqref="H23"/>
    </sheetView>
  </sheetViews>
  <sheetFormatPr defaultRowHeight="12.75" x14ac:dyDescent="0.2"/>
  <cols>
    <col min="1" max="1" width="9.140625" style="2"/>
    <col min="2" max="4" width="6.7109375" style="2" customWidth="1"/>
    <col min="5" max="5" width="9.140625" style="2"/>
    <col min="6" max="8" width="7.7109375" style="2" customWidth="1"/>
    <col min="9" max="9" width="9.140625" style="2" customWidth="1"/>
    <col min="10" max="12" width="7.140625" style="2" customWidth="1"/>
    <col min="13" max="22" width="9.140625" style="2"/>
    <col min="23" max="26" width="4.85546875" style="2" customWidth="1"/>
    <col min="27" max="261" width="9.140625" style="2"/>
    <col min="262" max="264" width="6.7109375" style="2" customWidth="1"/>
    <col min="265" max="265" width="9.140625" style="2"/>
    <col min="266" max="268" width="7.7109375" style="2" customWidth="1"/>
    <col min="269" max="269" width="6.5703125" style="2" customWidth="1"/>
    <col min="270" max="272" width="7.140625" style="2" customWidth="1"/>
    <col min="273" max="517" width="9.140625" style="2"/>
    <col min="518" max="520" width="6.7109375" style="2" customWidth="1"/>
    <col min="521" max="521" width="9.140625" style="2"/>
    <col min="522" max="524" width="7.7109375" style="2" customWidth="1"/>
    <col min="525" max="525" width="6.5703125" style="2" customWidth="1"/>
    <col min="526" max="528" width="7.140625" style="2" customWidth="1"/>
    <col min="529" max="773" width="9.140625" style="2"/>
    <col min="774" max="776" width="6.7109375" style="2" customWidth="1"/>
    <col min="777" max="777" width="9.140625" style="2"/>
    <col min="778" max="780" width="7.7109375" style="2" customWidth="1"/>
    <col min="781" max="781" width="6.5703125" style="2" customWidth="1"/>
    <col min="782" max="784" width="7.140625" style="2" customWidth="1"/>
    <col min="785" max="1029" width="9.140625" style="2"/>
    <col min="1030" max="1032" width="6.7109375" style="2" customWidth="1"/>
    <col min="1033" max="1033" width="9.140625" style="2"/>
    <col min="1034" max="1036" width="7.7109375" style="2" customWidth="1"/>
    <col min="1037" max="1037" width="6.5703125" style="2" customWidth="1"/>
    <col min="1038" max="1040" width="7.140625" style="2" customWidth="1"/>
    <col min="1041" max="1285" width="9.140625" style="2"/>
    <col min="1286" max="1288" width="6.7109375" style="2" customWidth="1"/>
    <col min="1289" max="1289" width="9.140625" style="2"/>
    <col min="1290" max="1292" width="7.7109375" style="2" customWidth="1"/>
    <col min="1293" max="1293" width="6.5703125" style="2" customWidth="1"/>
    <col min="1294" max="1296" width="7.140625" style="2" customWidth="1"/>
    <col min="1297" max="1541" width="9.140625" style="2"/>
    <col min="1542" max="1544" width="6.7109375" style="2" customWidth="1"/>
    <col min="1545" max="1545" width="9.140625" style="2"/>
    <col min="1546" max="1548" width="7.7109375" style="2" customWidth="1"/>
    <col min="1549" max="1549" width="6.5703125" style="2" customWidth="1"/>
    <col min="1550" max="1552" width="7.140625" style="2" customWidth="1"/>
    <col min="1553" max="1797" width="9.140625" style="2"/>
    <col min="1798" max="1800" width="6.7109375" style="2" customWidth="1"/>
    <col min="1801" max="1801" width="9.140625" style="2"/>
    <col min="1802" max="1804" width="7.7109375" style="2" customWidth="1"/>
    <col min="1805" max="1805" width="6.5703125" style="2" customWidth="1"/>
    <col min="1806" max="1808" width="7.140625" style="2" customWidth="1"/>
    <col min="1809" max="2053" width="9.140625" style="2"/>
    <col min="2054" max="2056" width="6.7109375" style="2" customWidth="1"/>
    <col min="2057" max="2057" width="9.140625" style="2"/>
    <col min="2058" max="2060" width="7.7109375" style="2" customWidth="1"/>
    <col min="2061" max="2061" width="6.5703125" style="2" customWidth="1"/>
    <col min="2062" max="2064" width="7.140625" style="2" customWidth="1"/>
    <col min="2065" max="2309" width="9.140625" style="2"/>
    <col min="2310" max="2312" width="6.7109375" style="2" customWidth="1"/>
    <col min="2313" max="2313" width="9.140625" style="2"/>
    <col min="2314" max="2316" width="7.7109375" style="2" customWidth="1"/>
    <col min="2317" max="2317" width="6.5703125" style="2" customWidth="1"/>
    <col min="2318" max="2320" width="7.140625" style="2" customWidth="1"/>
    <col min="2321" max="2565" width="9.140625" style="2"/>
    <col min="2566" max="2568" width="6.7109375" style="2" customWidth="1"/>
    <col min="2569" max="2569" width="9.140625" style="2"/>
    <col min="2570" max="2572" width="7.7109375" style="2" customWidth="1"/>
    <col min="2573" max="2573" width="6.5703125" style="2" customWidth="1"/>
    <col min="2574" max="2576" width="7.140625" style="2" customWidth="1"/>
    <col min="2577" max="2821" width="9.140625" style="2"/>
    <col min="2822" max="2824" width="6.7109375" style="2" customWidth="1"/>
    <col min="2825" max="2825" width="9.140625" style="2"/>
    <col min="2826" max="2828" width="7.7109375" style="2" customWidth="1"/>
    <col min="2829" max="2829" width="6.5703125" style="2" customWidth="1"/>
    <col min="2830" max="2832" width="7.140625" style="2" customWidth="1"/>
    <col min="2833" max="3077" width="9.140625" style="2"/>
    <col min="3078" max="3080" width="6.7109375" style="2" customWidth="1"/>
    <col min="3081" max="3081" width="9.140625" style="2"/>
    <col min="3082" max="3084" width="7.7109375" style="2" customWidth="1"/>
    <col min="3085" max="3085" width="6.5703125" style="2" customWidth="1"/>
    <col min="3086" max="3088" width="7.140625" style="2" customWidth="1"/>
    <col min="3089" max="3333" width="9.140625" style="2"/>
    <col min="3334" max="3336" width="6.7109375" style="2" customWidth="1"/>
    <col min="3337" max="3337" width="9.140625" style="2"/>
    <col min="3338" max="3340" width="7.7109375" style="2" customWidth="1"/>
    <col min="3341" max="3341" width="6.5703125" style="2" customWidth="1"/>
    <col min="3342" max="3344" width="7.140625" style="2" customWidth="1"/>
    <col min="3345" max="3589" width="9.140625" style="2"/>
    <col min="3590" max="3592" width="6.7109375" style="2" customWidth="1"/>
    <col min="3593" max="3593" width="9.140625" style="2"/>
    <col min="3594" max="3596" width="7.7109375" style="2" customWidth="1"/>
    <col min="3597" max="3597" width="6.5703125" style="2" customWidth="1"/>
    <col min="3598" max="3600" width="7.140625" style="2" customWidth="1"/>
    <col min="3601" max="3845" width="9.140625" style="2"/>
    <col min="3846" max="3848" width="6.7109375" style="2" customWidth="1"/>
    <col min="3849" max="3849" width="9.140625" style="2"/>
    <col min="3850" max="3852" width="7.7109375" style="2" customWidth="1"/>
    <col min="3853" max="3853" width="6.5703125" style="2" customWidth="1"/>
    <col min="3854" max="3856" width="7.140625" style="2" customWidth="1"/>
    <col min="3857" max="4101" width="9.140625" style="2"/>
    <col min="4102" max="4104" width="6.7109375" style="2" customWidth="1"/>
    <col min="4105" max="4105" width="9.140625" style="2"/>
    <col min="4106" max="4108" width="7.7109375" style="2" customWidth="1"/>
    <col min="4109" max="4109" width="6.5703125" style="2" customWidth="1"/>
    <col min="4110" max="4112" width="7.140625" style="2" customWidth="1"/>
    <col min="4113" max="4357" width="9.140625" style="2"/>
    <col min="4358" max="4360" width="6.7109375" style="2" customWidth="1"/>
    <col min="4361" max="4361" width="9.140625" style="2"/>
    <col min="4362" max="4364" width="7.7109375" style="2" customWidth="1"/>
    <col min="4365" max="4365" width="6.5703125" style="2" customWidth="1"/>
    <col min="4366" max="4368" width="7.140625" style="2" customWidth="1"/>
    <col min="4369" max="4613" width="9.140625" style="2"/>
    <col min="4614" max="4616" width="6.7109375" style="2" customWidth="1"/>
    <col min="4617" max="4617" width="9.140625" style="2"/>
    <col min="4618" max="4620" width="7.7109375" style="2" customWidth="1"/>
    <col min="4621" max="4621" width="6.5703125" style="2" customWidth="1"/>
    <col min="4622" max="4624" width="7.140625" style="2" customWidth="1"/>
    <col min="4625" max="4869" width="9.140625" style="2"/>
    <col min="4870" max="4872" width="6.7109375" style="2" customWidth="1"/>
    <col min="4873" max="4873" width="9.140625" style="2"/>
    <col min="4874" max="4876" width="7.7109375" style="2" customWidth="1"/>
    <col min="4877" max="4877" width="6.5703125" style="2" customWidth="1"/>
    <col min="4878" max="4880" width="7.140625" style="2" customWidth="1"/>
    <col min="4881" max="5125" width="9.140625" style="2"/>
    <col min="5126" max="5128" width="6.7109375" style="2" customWidth="1"/>
    <col min="5129" max="5129" width="9.140625" style="2"/>
    <col min="5130" max="5132" width="7.7109375" style="2" customWidth="1"/>
    <col min="5133" max="5133" width="6.5703125" style="2" customWidth="1"/>
    <col min="5134" max="5136" width="7.140625" style="2" customWidth="1"/>
    <col min="5137" max="5381" width="9.140625" style="2"/>
    <col min="5382" max="5384" width="6.7109375" style="2" customWidth="1"/>
    <col min="5385" max="5385" width="9.140625" style="2"/>
    <col min="5386" max="5388" width="7.7109375" style="2" customWidth="1"/>
    <col min="5389" max="5389" width="6.5703125" style="2" customWidth="1"/>
    <col min="5390" max="5392" width="7.140625" style="2" customWidth="1"/>
    <col min="5393" max="5637" width="9.140625" style="2"/>
    <col min="5638" max="5640" width="6.7109375" style="2" customWidth="1"/>
    <col min="5641" max="5641" width="9.140625" style="2"/>
    <col min="5642" max="5644" width="7.7109375" style="2" customWidth="1"/>
    <col min="5645" max="5645" width="6.5703125" style="2" customWidth="1"/>
    <col min="5646" max="5648" width="7.140625" style="2" customWidth="1"/>
    <col min="5649" max="5893" width="9.140625" style="2"/>
    <col min="5894" max="5896" width="6.7109375" style="2" customWidth="1"/>
    <col min="5897" max="5897" width="9.140625" style="2"/>
    <col min="5898" max="5900" width="7.7109375" style="2" customWidth="1"/>
    <col min="5901" max="5901" width="6.5703125" style="2" customWidth="1"/>
    <col min="5902" max="5904" width="7.140625" style="2" customWidth="1"/>
    <col min="5905" max="6149" width="9.140625" style="2"/>
    <col min="6150" max="6152" width="6.7109375" style="2" customWidth="1"/>
    <col min="6153" max="6153" width="9.140625" style="2"/>
    <col min="6154" max="6156" width="7.7109375" style="2" customWidth="1"/>
    <col min="6157" max="6157" width="6.5703125" style="2" customWidth="1"/>
    <col min="6158" max="6160" width="7.140625" style="2" customWidth="1"/>
    <col min="6161" max="6405" width="9.140625" style="2"/>
    <col min="6406" max="6408" width="6.7109375" style="2" customWidth="1"/>
    <col min="6409" max="6409" width="9.140625" style="2"/>
    <col min="6410" max="6412" width="7.7109375" style="2" customWidth="1"/>
    <col min="6413" max="6413" width="6.5703125" style="2" customWidth="1"/>
    <col min="6414" max="6416" width="7.140625" style="2" customWidth="1"/>
    <col min="6417" max="6661" width="9.140625" style="2"/>
    <col min="6662" max="6664" width="6.7109375" style="2" customWidth="1"/>
    <col min="6665" max="6665" width="9.140625" style="2"/>
    <col min="6666" max="6668" width="7.7109375" style="2" customWidth="1"/>
    <col min="6669" max="6669" width="6.5703125" style="2" customWidth="1"/>
    <col min="6670" max="6672" width="7.140625" style="2" customWidth="1"/>
    <col min="6673" max="6917" width="9.140625" style="2"/>
    <col min="6918" max="6920" width="6.7109375" style="2" customWidth="1"/>
    <col min="6921" max="6921" width="9.140625" style="2"/>
    <col min="6922" max="6924" width="7.7109375" style="2" customWidth="1"/>
    <col min="6925" max="6925" width="6.5703125" style="2" customWidth="1"/>
    <col min="6926" max="6928" width="7.140625" style="2" customWidth="1"/>
    <col min="6929" max="7173" width="9.140625" style="2"/>
    <col min="7174" max="7176" width="6.7109375" style="2" customWidth="1"/>
    <col min="7177" max="7177" width="9.140625" style="2"/>
    <col min="7178" max="7180" width="7.7109375" style="2" customWidth="1"/>
    <col min="7181" max="7181" width="6.5703125" style="2" customWidth="1"/>
    <col min="7182" max="7184" width="7.140625" style="2" customWidth="1"/>
    <col min="7185" max="7429" width="9.140625" style="2"/>
    <col min="7430" max="7432" width="6.7109375" style="2" customWidth="1"/>
    <col min="7433" max="7433" width="9.140625" style="2"/>
    <col min="7434" max="7436" width="7.7109375" style="2" customWidth="1"/>
    <col min="7437" max="7437" width="6.5703125" style="2" customWidth="1"/>
    <col min="7438" max="7440" width="7.140625" style="2" customWidth="1"/>
    <col min="7441" max="7685" width="9.140625" style="2"/>
    <col min="7686" max="7688" width="6.7109375" style="2" customWidth="1"/>
    <col min="7689" max="7689" width="9.140625" style="2"/>
    <col min="7690" max="7692" width="7.7109375" style="2" customWidth="1"/>
    <col min="7693" max="7693" width="6.5703125" style="2" customWidth="1"/>
    <col min="7694" max="7696" width="7.140625" style="2" customWidth="1"/>
    <col min="7697" max="7941" width="9.140625" style="2"/>
    <col min="7942" max="7944" width="6.7109375" style="2" customWidth="1"/>
    <col min="7945" max="7945" width="9.140625" style="2"/>
    <col min="7946" max="7948" width="7.7109375" style="2" customWidth="1"/>
    <col min="7949" max="7949" width="6.5703125" style="2" customWidth="1"/>
    <col min="7950" max="7952" width="7.140625" style="2" customWidth="1"/>
    <col min="7953" max="8197" width="9.140625" style="2"/>
    <col min="8198" max="8200" width="6.7109375" style="2" customWidth="1"/>
    <col min="8201" max="8201" width="9.140625" style="2"/>
    <col min="8202" max="8204" width="7.7109375" style="2" customWidth="1"/>
    <col min="8205" max="8205" width="6.5703125" style="2" customWidth="1"/>
    <col min="8206" max="8208" width="7.140625" style="2" customWidth="1"/>
    <col min="8209" max="8453" width="9.140625" style="2"/>
    <col min="8454" max="8456" width="6.7109375" style="2" customWidth="1"/>
    <col min="8457" max="8457" width="9.140625" style="2"/>
    <col min="8458" max="8460" width="7.7109375" style="2" customWidth="1"/>
    <col min="8461" max="8461" width="6.5703125" style="2" customWidth="1"/>
    <col min="8462" max="8464" width="7.140625" style="2" customWidth="1"/>
    <col min="8465" max="8709" width="9.140625" style="2"/>
    <col min="8710" max="8712" width="6.7109375" style="2" customWidth="1"/>
    <col min="8713" max="8713" width="9.140625" style="2"/>
    <col min="8714" max="8716" width="7.7109375" style="2" customWidth="1"/>
    <col min="8717" max="8717" width="6.5703125" style="2" customWidth="1"/>
    <col min="8718" max="8720" width="7.140625" style="2" customWidth="1"/>
    <col min="8721" max="8965" width="9.140625" style="2"/>
    <col min="8966" max="8968" width="6.7109375" style="2" customWidth="1"/>
    <col min="8969" max="8969" width="9.140625" style="2"/>
    <col min="8970" max="8972" width="7.7109375" style="2" customWidth="1"/>
    <col min="8973" max="8973" width="6.5703125" style="2" customWidth="1"/>
    <col min="8974" max="8976" width="7.140625" style="2" customWidth="1"/>
    <col min="8977" max="9221" width="9.140625" style="2"/>
    <col min="9222" max="9224" width="6.7109375" style="2" customWidth="1"/>
    <col min="9225" max="9225" width="9.140625" style="2"/>
    <col min="9226" max="9228" width="7.7109375" style="2" customWidth="1"/>
    <col min="9229" max="9229" width="6.5703125" style="2" customWidth="1"/>
    <col min="9230" max="9232" width="7.140625" style="2" customWidth="1"/>
    <col min="9233" max="9477" width="9.140625" style="2"/>
    <col min="9478" max="9480" width="6.7109375" style="2" customWidth="1"/>
    <col min="9481" max="9481" width="9.140625" style="2"/>
    <col min="9482" max="9484" width="7.7109375" style="2" customWidth="1"/>
    <col min="9485" max="9485" width="6.5703125" style="2" customWidth="1"/>
    <col min="9486" max="9488" width="7.140625" style="2" customWidth="1"/>
    <col min="9489" max="9733" width="9.140625" style="2"/>
    <col min="9734" max="9736" width="6.7109375" style="2" customWidth="1"/>
    <col min="9737" max="9737" width="9.140625" style="2"/>
    <col min="9738" max="9740" width="7.7109375" style="2" customWidth="1"/>
    <col min="9741" max="9741" width="6.5703125" style="2" customWidth="1"/>
    <col min="9742" max="9744" width="7.140625" style="2" customWidth="1"/>
    <col min="9745" max="9989" width="9.140625" style="2"/>
    <col min="9990" max="9992" width="6.7109375" style="2" customWidth="1"/>
    <col min="9993" max="9993" width="9.140625" style="2"/>
    <col min="9994" max="9996" width="7.7109375" style="2" customWidth="1"/>
    <col min="9997" max="9997" width="6.5703125" style="2" customWidth="1"/>
    <col min="9998" max="10000" width="7.140625" style="2" customWidth="1"/>
    <col min="10001" max="10245" width="9.140625" style="2"/>
    <col min="10246" max="10248" width="6.7109375" style="2" customWidth="1"/>
    <col min="10249" max="10249" width="9.140625" style="2"/>
    <col min="10250" max="10252" width="7.7109375" style="2" customWidth="1"/>
    <col min="10253" max="10253" width="6.5703125" style="2" customWidth="1"/>
    <col min="10254" max="10256" width="7.140625" style="2" customWidth="1"/>
    <col min="10257" max="10501" width="9.140625" style="2"/>
    <col min="10502" max="10504" width="6.7109375" style="2" customWidth="1"/>
    <col min="10505" max="10505" width="9.140625" style="2"/>
    <col min="10506" max="10508" width="7.7109375" style="2" customWidth="1"/>
    <col min="10509" max="10509" width="6.5703125" style="2" customWidth="1"/>
    <col min="10510" max="10512" width="7.140625" style="2" customWidth="1"/>
    <col min="10513" max="10757" width="9.140625" style="2"/>
    <col min="10758" max="10760" width="6.7109375" style="2" customWidth="1"/>
    <col min="10761" max="10761" width="9.140625" style="2"/>
    <col min="10762" max="10764" width="7.7109375" style="2" customWidth="1"/>
    <col min="10765" max="10765" width="6.5703125" style="2" customWidth="1"/>
    <col min="10766" max="10768" width="7.140625" style="2" customWidth="1"/>
    <col min="10769" max="11013" width="9.140625" style="2"/>
    <col min="11014" max="11016" width="6.7109375" style="2" customWidth="1"/>
    <col min="11017" max="11017" width="9.140625" style="2"/>
    <col min="11018" max="11020" width="7.7109375" style="2" customWidth="1"/>
    <col min="11021" max="11021" width="6.5703125" style="2" customWidth="1"/>
    <col min="11022" max="11024" width="7.140625" style="2" customWidth="1"/>
    <col min="11025" max="11269" width="9.140625" style="2"/>
    <col min="11270" max="11272" width="6.7109375" style="2" customWidth="1"/>
    <col min="11273" max="11273" width="9.140625" style="2"/>
    <col min="11274" max="11276" width="7.7109375" style="2" customWidth="1"/>
    <col min="11277" max="11277" width="6.5703125" style="2" customWidth="1"/>
    <col min="11278" max="11280" width="7.140625" style="2" customWidth="1"/>
    <col min="11281" max="11525" width="9.140625" style="2"/>
    <col min="11526" max="11528" width="6.7109375" style="2" customWidth="1"/>
    <col min="11529" max="11529" width="9.140625" style="2"/>
    <col min="11530" max="11532" width="7.7109375" style="2" customWidth="1"/>
    <col min="11533" max="11533" width="6.5703125" style="2" customWidth="1"/>
    <col min="11534" max="11536" width="7.140625" style="2" customWidth="1"/>
    <col min="11537" max="11781" width="9.140625" style="2"/>
    <col min="11782" max="11784" width="6.7109375" style="2" customWidth="1"/>
    <col min="11785" max="11785" width="9.140625" style="2"/>
    <col min="11786" max="11788" width="7.7109375" style="2" customWidth="1"/>
    <col min="11789" max="11789" width="6.5703125" style="2" customWidth="1"/>
    <col min="11790" max="11792" width="7.140625" style="2" customWidth="1"/>
    <col min="11793" max="12037" width="9.140625" style="2"/>
    <col min="12038" max="12040" width="6.7109375" style="2" customWidth="1"/>
    <col min="12041" max="12041" width="9.140625" style="2"/>
    <col min="12042" max="12044" width="7.7109375" style="2" customWidth="1"/>
    <col min="12045" max="12045" width="6.5703125" style="2" customWidth="1"/>
    <col min="12046" max="12048" width="7.140625" style="2" customWidth="1"/>
    <col min="12049" max="12293" width="9.140625" style="2"/>
    <col min="12294" max="12296" width="6.7109375" style="2" customWidth="1"/>
    <col min="12297" max="12297" width="9.140625" style="2"/>
    <col min="12298" max="12300" width="7.7109375" style="2" customWidth="1"/>
    <col min="12301" max="12301" width="6.5703125" style="2" customWidth="1"/>
    <col min="12302" max="12304" width="7.140625" style="2" customWidth="1"/>
    <col min="12305" max="12549" width="9.140625" style="2"/>
    <col min="12550" max="12552" width="6.7109375" style="2" customWidth="1"/>
    <col min="12553" max="12553" width="9.140625" style="2"/>
    <col min="12554" max="12556" width="7.7109375" style="2" customWidth="1"/>
    <col min="12557" max="12557" width="6.5703125" style="2" customWidth="1"/>
    <col min="12558" max="12560" width="7.140625" style="2" customWidth="1"/>
    <col min="12561" max="12805" width="9.140625" style="2"/>
    <col min="12806" max="12808" width="6.7109375" style="2" customWidth="1"/>
    <col min="12809" max="12809" width="9.140625" style="2"/>
    <col min="12810" max="12812" width="7.7109375" style="2" customWidth="1"/>
    <col min="12813" max="12813" width="6.5703125" style="2" customWidth="1"/>
    <col min="12814" max="12816" width="7.140625" style="2" customWidth="1"/>
    <col min="12817" max="13061" width="9.140625" style="2"/>
    <col min="13062" max="13064" width="6.7109375" style="2" customWidth="1"/>
    <col min="13065" max="13065" width="9.140625" style="2"/>
    <col min="13066" max="13068" width="7.7109375" style="2" customWidth="1"/>
    <col min="13069" max="13069" width="6.5703125" style="2" customWidth="1"/>
    <col min="13070" max="13072" width="7.140625" style="2" customWidth="1"/>
    <col min="13073" max="13317" width="9.140625" style="2"/>
    <col min="13318" max="13320" width="6.7109375" style="2" customWidth="1"/>
    <col min="13321" max="13321" width="9.140625" style="2"/>
    <col min="13322" max="13324" width="7.7109375" style="2" customWidth="1"/>
    <col min="13325" max="13325" width="6.5703125" style="2" customWidth="1"/>
    <col min="13326" max="13328" width="7.140625" style="2" customWidth="1"/>
    <col min="13329" max="13573" width="9.140625" style="2"/>
    <col min="13574" max="13576" width="6.7109375" style="2" customWidth="1"/>
    <col min="13577" max="13577" width="9.140625" style="2"/>
    <col min="13578" max="13580" width="7.7109375" style="2" customWidth="1"/>
    <col min="13581" max="13581" width="6.5703125" style="2" customWidth="1"/>
    <col min="13582" max="13584" width="7.140625" style="2" customWidth="1"/>
    <col min="13585" max="13829" width="9.140625" style="2"/>
    <col min="13830" max="13832" width="6.7109375" style="2" customWidth="1"/>
    <col min="13833" max="13833" width="9.140625" style="2"/>
    <col min="13834" max="13836" width="7.7109375" style="2" customWidth="1"/>
    <col min="13837" max="13837" width="6.5703125" style="2" customWidth="1"/>
    <col min="13838" max="13840" width="7.140625" style="2" customWidth="1"/>
    <col min="13841" max="14085" width="9.140625" style="2"/>
    <col min="14086" max="14088" width="6.7109375" style="2" customWidth="1"/>
    <col min="14089" max="14089" width="9.140625" style="2"/>
    <col min="14090" max="14092" width="7.7109375" style="2" customWidth="1"/>
    <col min="14093" max="14093" width="6.5703125" style="2" customWidth="1"/>
    <col min="14094" max="14096" width="7.140625" style="2" customWidth="1"/>
    <col min="14097" max="14341" width="9.140625" style="2"/>
    <col min="14342" max="14344" width="6.7109375" style="2" customWidth="1"/>
    <col min="14345" max="14345" width="9.140625" style="2"/>
    <col min="14346" max="14348" width="7.7109375" style="2" customWidth="1"/>
    <col min="14349" max="14349" width="6.5703125" style="2" customWidth="1"/>
    <col min="14350" max="14352" width="7.140625" style="2" customWidth="1"/>
    <col min="14353" max="14597" width="9.140625" style="2"/>
    <col min="14598" max="14600" width="6.7109375" style="2" customWidth="1"/>
    <col min="14601" max="14601" width="9.140625" style="2"/>
    <col min="14602" max="14604" width="7.7109375" style="2" customWidth="1"/>
    <col min="14605" max="14605" width="6.5703125" style="2" customWidth="1"/>
    <col min="14606" max="14608" width="7.140625" style="2" customWidth="1"/>
    <col min="14609" max="14853" width="9.140625" style="2"/>
    <col min="14854" max="14856" width="6.7109375" style="2" customWidth="1"/>
    <col min="14857" max="14857" width="9.140625" style="2"/>
    <col min="14858" max="14860" width="7.7109375" style="2" customWidth="1"/>
    <col min="14861" max="14861" width="6.5703125" style="2" customWidth="1"/>
    <col min="14862" max="14864" width="7.140625" style="2" customWidth="1"/>
    <col min="14865" max="15109" width="9.140625" style="2"/>
    <col min="15110" max="15112" width="6.7109375" style="2" customWidth="1"/>
    <col min="15113" max="15113" width="9.140625" style="2"/>
    <col min="15114" max="15116" width="7.7109375" style="2" customWidth="1"/>
    <col min="15117" max="15117" width="6.5703125" style="2" customWidth="1"/>
    <col min="15118" max="15120" width="7.140625" style="2" customWidth="1"/>
    <col min="15121" max="15365" width="9.140625" style="2"/>
    <col min="15366" max="15368" width="6.7109375" style="2" customWidth="1"/>
    <col min="15369" max="15369" width="9.140625" style="2"/>
    <col min="15370" max="15372" width="7.7109375" style="2" customWidth="1"/>
    <col min="15373" max="15373" width="6.5703125" style="2" customWidth="1"/>
    <col min="15374" max="15376" width="7.140625" style="2" customWidth="1"/>
    <col min="15377" max="15621" width="9.140625" style="2"/>
    <col min="15622" max="15624" width="6.7109375" style="2" customWidth="1"/>
    <col min="15625" max="15625" width="9.140625" style="2"/>
    <col min="15626" max="15628" width="7.7109375" style="2" customWidth="1"/>
    <col min="15629" max="15629" width="6.5703125" style="2" customWidth="1"/>
    <col min="15630" max="15632" width="7.140625" style="2" customWidth="1"/>
    <col min="15633" max="15877" width="9.140625" style="2"/>
    <col min="15878" max="15880" width="6.7109375" style="2" customWidth="1"/>
    <col min="15881" max="15881" width="9.140625" style="2"/>
    <col min="15882" max="15884" width="7.7109375" style="2" customWidth="1"/>
    <col min="15885" max="15885" width="6.5703125" style="2" customWidth="1"/>
    <col min="15886" max="15888" width="7.140625" style="2" customWidth="1"/>
    <col min="15889" max="16133" width="9.140625" style="2"/>
    <col min="16134" max="16136" width="6.7109375" style="2" customWidth="1"/>
    <col min="16137" max="16137" width="9.140625" style="2"/>
    <col min="16138" max="16140" width="7.7109375" style="2" customWidth="1"/>
    <col min="16141" max="16141" width="6.5703125" style="2" customWidth="1"/>
    <col min="16142" max="16144" width="7.140625" style="2" customWidth="1"/>
    <col min="16145" max="16384" width="9.140625" style="2"/>
  </cols>
  <sheetData>
    <row r="1" spans="1:26" x14ac:dyDescent="0.2">
      <c r="A1" s="2" t="s">
        <v>36</v>
      </c>
    </row>
    <row r="2" spans="1:26" x14ac:dyDescent="0.2">
      <c r="A2" s="3" t="s">
        <v>0</v>
      </c>
      <c r="B2" s="3" t="s">
        <v>1</v>
      </c>
      <c r="C2" s="3" t="s">
        <v>2</v>
      </c>
      <c r="D2" s="3" t="s">
        <v>3</v>
      </c>
      <c r="G2" s="3" t="s">
        <v>4</v>
      </c>
      <c r="K2" s="3" t="s">
        <v>5</v>
      </c>
      <c r="X2" s="2" t="s">
        <v>33</v>
      </c>
      <c r="Y2" s="2" t="s">
        <v>34</v>
      </c>
      <c r="Z2" s="2" t="s">
        <v>35</v>
      </c>
    </row>
    <row r="3" spans="1:26" ht="13.5" thickBot="1" x14ac:dyDescent="0.25">
      <c r="A3" s="3" t="s">
        <v>6</v>
      </c>
      <c r="B3" s="4">
        <v>1</v>
      </c>
      <c r="C3" s="4">
        <v>1</v>
      </c>
      <c r="D3" s="4">
        <v>25</v>
      </c>
      <c r="F3" s="3" t="s">
        <v>1</v>
      </c>
      <c r="G3" s="3" t="s">
        <v>2</v>
      </c>
      <c r="H3" s="3" t="s">
        <v>3</v>
      </c>
      <c r="J3" s="3" t="s">
        <v>1</v>
      </c>
      <c r="K3" s="3" t="s">
        <v>2</v>
      </c>
      <c r="L3" s="3" t="s">
        <v>3</v>
      </c>
      <c r="W3" s="2">
        <f>B3</f>
        <v>1</v>
      </c>
      <c r="X3" s="2">
        <f>C3</f>
        <v>1</v>
      </c>
      <c r="Y3" s="2">
        <f>D3</f>
        <v>25</v>
      </c>
    </row>
    <row r="4" spans="1:26" x14ac:dyDescent="0.2">
      <c r="A4" s="3" t="s">
        <v>7</v>
      </c>
      <c r="B4" s="4">
        <v>2</v>
      </c>
      <c r="C4" s="4">
        <v>3</v>
      </c>
      <c r="D4" s="4">
        <v>22</v>
      </c>
      <c r="E4" s="3" t="s">
        <v>1</v>
      </c>
      <c r="F4" s="5">
        <f>_xlfn.COVARIANCE.S($B$3:$B$11,B3:B11)</f>
        <v>7.5</v>
      </c>
      <c r="G4" s="6">
        <f t="shared" ref="G4:H4" si="0">_xlfn.COVARIANCE.S($B$3:$B$11,C3:C11)</f>
        <v>15</v>
      </c>
      <c r="H4" s="7">
        <f t="shared" si="0"/>
        <v>-22.5</v>
      </c>
      <c r="I4" s="3" t="s">
        <v>1</v>
      </c>
      <c r="J4" s="5">
        <v>1</v>
      </c>
      <c r="K4" s="6">
        <f>G4/(B14*C14)</f>
        <v>1</v>
      </c>
      <c r="L4" s="7">
        <f>CORREL(B3:B11,D3:D11)</f>
        <v>-1</v>
      </c>
      <c r="W4" s="2">
        <f>B4</f>
        <v>2</v>
      </c>
      <c r="X4" s="2">
        <f t="shared" ref="X4:X11" si="1">C4</f>
        <v>3</v>
      </c>
      <c r="Y4" s="2">
        <f t="shared" ref="Y4:Y11" si="2">D4</f>
        <v>22</v>
      </c>
    </row>
    <row r="5" spans="1:26" x14ac:dyDescent="0.2">
      <c r="A5" s="3" t="s">
        <v>8</v>
      </c>
      <c r="B5" s="4">
        <v>3</v>
      </c>
      <c r="C5" s="4">
        <v>5</v>
      </c>
      <c r="D5" s="4">
        <v>19</v>
      </c>
      <c r="E5" s="3" t="s">
        <v>2</v>
      </c>
      <c r="F5" s="8">
        <f>G4</f>
        <v>15</v>
      </c>
      <c r="G5" s="9">
        <f>C13</f>
        <v>30</v>
      </c>
      <c r="H5" s="10">
        <f>_xlfn.COVARIANCE.S(C3:C11,D3:D11)</f>
        <v>-45</v>
      </c>
      <c r="I5" s="3" t="s">
        <v>2</v>
      </c>
      <c r="J5" s="8">
        <f>K4</f>
        <v>1</v>
      </c>
      <c r="K5" s="9">
        <v>1</v>
      </c>
      <c r="L5" s="10">
        <f>H5/(C14*D14)</f>
        <v>-1</v>
      </c>
      <c r="W5" s="2">
        <f>B5</f>
        <v>3</v>
      </c>
      <c r="X5" s="2">
        <f t="shared" si="1"/>
        <v>5</v>
      </c>
      <c r="Y5" s="2">
        <f t="shared" si="2"/>
        <v>19</v>
      </c>
    </row>
    <row r="6" spans="1:26" ht="13.5" thickBot="1" x14ac:dyDescent="0.25">
      <c r="A6" s="3" t="s">
        <v>9</v>
      </c>
      <c r="B6" s="4">
        <v>4</v>
      </c>
      <c r="C6" s="4">
        <v>7</v>
      </c>
      <c r="D6" s="4">
        <v>16</v>
      </c>
      <c r="E6" s="3" t="s">
        <v>3</v>
      </c>
      <c r="F6" s="11">
        <f>H4</f>
        <v>-22.5</v>
      </c>
      <c r="G6" s="12">
        <f>H5</f>
        <v>-45</v>
      </c>
      <c r="H6" s="13">
        <f>D13</f>
        <v>67.5</v>
      </c>
      <c r="I6" s="3" t="s">
        <v>3</v>
      </c>
      <c r="J6" s="11">
        <f>L4</f>
        <v>-1</v>
      </c>
      <c r="K6" s="12">
        <f>L5</f>
        <v>-1</v>
      </c>
      <c r="L6" s="13">
        <v>1</v>
      </c>
      <c r="W6" s="2">
        <f>B6</f>
        <v>4</v>
      </c>
      <c r="X6" s="2">
        <f t="shared" si="1"/>
        <v>7</v>
      </c>
      <c r="Y6" s="2">
        <f t="shared" si="2"/>
        <v>16</v>
      </c>
    </row>
    <row r="7" spans="1:26" x14ac:dyDescent="0.2">
      <c r="A7" s="3" t="s">
        <v>10</v>
      </c>
      <c r="B7" s="4">
        <v>5</v>
      </c>
      <c r="C7" s="4">
        <v>9</v>
      </c>
      <c r="D7" s="4">
        <v>13</v>
      </c>
      <c r="E7" s="14"/>
      <c r="F7" s="31"/>
      <c r="G7" s="31"/>
      <c r="H7" s="31"/>
      <c r="I7" s="45"/>
      <c r="J7" s="31"/>
      <c r="K7" s="31"/>
      <c r="L7" s="31"/>
      <c r="W7" s="2">
        <f>B7</f>
        <v>5</v>
      </c>
      <c r="X7" s="2">
        <f t="shared" si="1"/>
        <v>9</v>
      </c>
      <c r="Y7" s="2">
        <f t="shared" si="2"/>
        <v>13</v>
      </c>
    </row>
    <row r="8" spans="1:26" x14ac:dyDescent="0.2">
      <c r="A8" s="3" t="s">
        <v>12</v>
      </c>
      <c r="B8" s="4">
        <v>6</v>
      </c>
      <c r="C8" s="4">
        <v>11</v>
      </c>
      <c r="D8" s="4">
        <v>10</v>
      </c>
      <c r="E8" s="48"/>
      <c r="H8" s="21" t="s">
        <v>29</v>
      </c>
      <c r="I8" s="22">
        <f>SUM(F4,G5,H6)</f>
        <v>105</v>
      </c>
      <c r="W8" s="2">
        <f>B8</f>
        <v>6</v>
      </c>
      <c r="X8" s="2">
        <f t="shared" si="1"/>
        <v>11</v>
      </c>
      <c r="Y8" s="2">
        <f t="shared" si="2"/>
        <v>10</v>
      </c>
    </row>
    <row r="9" spans="1:26" ht="13.5" thickBot="1" x14ac:dyDescent="0.25">
      <c r="A9" s="3" t="s">
        <v>13</v>
      </c>
      <c r="B9" s="4">
        <v>7</v>
      </c>
      <c r="C9" s="4">
        <v>13</v>
      </c>
      <c r="D9" s="4">
        <v>7</v>
      </c>
      <c r="E9" s="17"/>
      <c r="F9" s="48"/>
      <c r="G9" s="48"/>
      <c r="H9" s="21" t="s">
        <v>30</v>
      </c>
      <c r="I9" s="22">
        <f>MDETERM(F4:H6)</f>
        <v>0</v>
      </c>
      <c r="K9" s="40" t="s">
        <v>24</v>
      </c>
      <c r="W9" s="2">
        <f>B9</f>
        <v>7</v>
      </c>
      <c r="X9" s="2">
        <f t="shared" si="1"/>
        <v>13</v>
      </c>
      <c r="Y9" s="2">
        <f t="shared" si="2"/>
        <v>7</v>
      </c>
    </row>
    <row r="10" spans="1:26" x14ac:dyDescent="0.2">
      <c r="A10" s="3" t="s">
        <v>14</v>
      </c>
      <c r="B10" s="4">
        <v>8</v>
      </c>
      <c r="C10" s="4">
        <v>15</v>
      </c>
      <c r="D10" s="4">
        <v>4</v>
      </c>
      <c r="E10" s="17"/>
      <c r="F10" s="18"/>
      <c r="G10" s="18"/>
      <c r="H10" s="25"/>
      <c r="J10" s="26">
        <f>F4-I11</f>
        <v>7.5</v>
      </c>
      <c r="K10" s="27">
        <f>G4</f>
        <v>15</v>
      </c>
      <c r="L10" s="28">
        <f>H4</f>
        <v>-22.5</v>
      </c>
      <c r="W10" s="2">
        <f>B10</f>
        <v>8</v>
      </c>
      <c r="X10" s="2">
        <f t="shared" si="1"/>
        <v>15</v>
      </c>
      <c r="Y10" s="2">
        <f t="shared" si="2"/>
        <v>4</v>
      </c>
    </row>
    <row r="11" spans="1:26" ht="13.5" thickBot="1" x14ac:dyDescent="0.25">
      <c r="A11" s="46" t="s">
        <v>15</v>
      </c>
      <c r="B11" s="12">
        <v>9</v>
      </c>
      <c r="C11" s="12">
        <v>17</v>
      </c>
      <c r="D11" s="12">
        <v>1</v>
      </c>
      <c r="E11" s="17"/>
      <c r="F11" s="18"/>
      <c r="G11" s="18"/>
      <c r="H11" s="29" t="s">
        <v>23</v>
      </c>
      <c r="I11" s="22">
        <v>0</v>
      </c>
      <c r="J11" s="30">
        <f>F5</f>
        <v>15</v>
      </c>
      <c r="K11" s="31">
        <f>G5-I11</f>
        <v>30</v>
      </c>
      <c r="L11" s="32">
        <f>H5</f>
        <v>-45</v>
      </c>
      <c r="W11" s="2">
        <f>B11</f>
        <v>9</v>
      </c>
      <c r="X11" s="2">
        <f t="shared" si="1"/>
        <v>17</v>
      </c>
      <c r="Y11" s="2">
        <f t="shared" si="2"/>
        <v>1</v>
      </c>
    </row>
    <row r="12" spans="1:26" ht="15.75" thickBot="1" x14ac:dyDescent="0.3">
      <c r="A12" s="1" t="s">
        <v>16</v>
      </c>
      <c r="B12" s="2">
        <f>AVERAGE(B$3:B$11)</f>
        <v>5</v>
      </c>
      <c r="C12" s="2">
        <f t="shared" ref="C12:D14" si="3">AVERAGE(C$3:C$11)</f>
        <v>9</v>
      </c>
      <c r="D12" s="2">
        <f t="shared" si="3"/>
        <v>13</v>
      </c>
      <c r="E12" s="31"/>
      <c r="F12" s="18"/>
      <c r="G12" s="18"/>
      <c r="H12" s="25" t="s">
        <v>31</v>
      </c>
      <c r="I12" s="22">
        <f>MDETERM(J10:L12)</f>
        <v>0</v>
      </c>
      <c r="J12" s="33">
        <f>F6</f>
        <v>-22.5</v>
      </c>
      <c r="K12" s="34">
        <f>G6</f>
        <v>-45</v>
      </c>
      <c r="L12" s="35">
        <f>H6-I11</f>
        <v>67.5</v>
      </c>
      <c r="W12" s="2">
        <f>C3</f>
        <v>1</v>
      </c>
      <c r="Z12" s="2">
        <f>D3</f>
        <v>25</v>
      </c>
    </row>
    <row r="13" spans="1:26" ht="18.75" x14ac:dyDescent="0.35">
      <c r="A13" s="1" t="s">
        <v>17</v>
      </c>
      <c r="B13" s="2">
        <f>_xlfn.VAR.S(B$3:B$11)</f>
        <v>7.5</v>
      </c>
      <c r="C13" s="2">
        <f t="shared" ref="C13:D13" si="4">_xlfn.VAR.S(C$3:C$11)</f>
        <v>30</v>
      </c>
      <c r="D13" s="2">
        <f t="shared" si="4"/>
        <v>67.5</v>
      </c>
      <c r="F13" s="49"/>
      <c r="G13" s="49"/>
      <c r="H13" s="41" t="s">
        <v>25</v>
      </c>
      <c r="I13" s="42">
        <v>0</v>
      </c>
      <c r="J13" s="31"/>
      <c r="K13" s="31"/>
      <c r="L13" s="31"/>
      <c r="W13" s="2">
        <f t="shared" ref="W13:W20" si="5">C4</f>
        <v>3</v>
      </c>
      <c r="Z13" s="2">
        <f t="shared" ref="Z13:Z20" si="6">D4</f>
        <v>22</v>
      </c>
    </row>
    <row r="14" spans="1:26" ht="18.75" x14ac:dyDescent="0.35">
      <c r="A14" s="1" t="s">
        <v>18</v>
      </c>
      <c r="B14" s="2">
        <f>_xlfn.STDEV.S(B$3:B$11)</f>
        <v>2.7386127875258306</v>
      </c>
      <c r="C14" s="2">
        <f t="shared" ref="C14:D14" si="7">_xlfn.STDEV.S(C$3:C$11)</f>
        <v>5.4772255750516612</v>
      </c>
      <c r="D14" s="2">
        <f t="shared" si="7"/>
        <v>8.2158383625774913</v>
      </c>
      <c r="F14" s="39"/>
      <c r="G14" s="39"/>
      <c r="H14" s="41" t="s">
        <v>26</v>
      </c>
      <c r="I14" s="42">
        <v>0</v>
      </c>
      <c r="W14" s="2">
        <f t="shared" si="5"/>
        <v>5</v>
      </c>
      <c r="Z14" s="2">
        <f t="shared" si="6"/>
        <v>19</v>
      </c>
    </row>
    <row r="15" spans="1:26" ht="19.5" thickBot="1" x14ac:dyDescent="0.4">
      <c r="H15" s="51" t="s">
        <v>27</v>
      </c>
      <c r="I15" s="52">
        <v>0</v>
      </c>
      <c r="W15" s="2">
        <f t="shared" si="5"/>
        <v>7</v>
      </c>
      <c r="Z15" s="2">
        <f t="shared" si="6"/>
        <v>16</v>
      </c>
    </row>
    <row r="16" spans="1:26" x14ac:dyDescent="0.2">
      <c r="H16" s="50" t="s">
        <v>32</v>
      </c>
      <c r="I16" s="42">
        <f>SUM(I13:I15)</f>
        <v>0</v>
      </c>
      <c r="W16" s="2">
        <f t="shared" si="5"/>
        <v>9</v>
      </c>
      <c r="Z16" s="2">
        <f t="shared" si="6"/>
        <v>13</v>
      </c>
    </row>
    <row r="17" spans="23:26" x14ac:dyDescent="0.2">
      <c r="W17" s="2">
        <f t="shared" si="5"/>
        <v>11</v>
      </c>
      <c r="Z17" s="2">
        <f t="shared" si="6"/>
        <v>10</v>
      </c>
    </row>
    <row r="18" spans="23:26" x14ac:dyDescent="0.2">
      <c r="W18" s="2">
        <f t="shared" si="5"/>
        <v>13</v>
      </c>
      <c r="Z18" s="2">
        <f t="shared" si="6"/>
        <v>7</v>
      </c>
    </row>
    <row r="19" spans="23:26" x14ac:dyDescent="0.2">
      <c r="W19" s="2">
        <f>C10</f>
        <v>15</v>
      </c>
      <c r="Z19" s="2">
        <f t="shared" si="6"/>
        <v>4</v>
      </c>
    </row>
    <row r="20" spans="23:26" x14ac:dyDescent="0.2">
      <c r="W20" s="2">
        <f t="shared" si="5"/>
        <v>17</v>
      </c>
      <c r="Z20" s="2">
        <f t="shared" si="6"/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selection activeCell="K18" sqref="K18"/>
    </sheetView>
  </sheetViews>
  <sheetFormatPr defaultRowHeight="12.75" x14ac:dyDescent="0.2"/>
  <cols>
    <col min="1" max="1" width="9.140625" style="2"/>
    <col min="2" max="4" width="6.7109375" style="2" customWidth="1"/>
    <col min="5" max="5" width="9.140625" style="2"/>
    <col min="6" max="8" width="7.7109375" style="2" customWidth="1"/>
    <col min="9" max="9" width="9.140625" style="2" customWidth="1"/>
    <col min="10" max="12" width="7.140625" style="2" customWidth="1"/>
    <col min="13" max="22" width="9.140625" style="2"/>
    <col min="23" max="26" width="4.85546875" style="2" customWidth="1"/>
    <col min="27" max="261" width="9.140625" style="2"/>
    <col min="262" max="264" width="6.7109375" style="2" customWidth="1"/>
    <col min="265" max="265" width="9.140625" style="2"/>
    <col min="266" max="268" width="7.7109375" style="2" customWidth="1"/>
    <col min="269" max="269" width="6.5703125" style="2" customWidth="1"/>
    <col min="270" max="272" width="7.140625" style="2" customWidth="1"/>
    <col min="273" max="517" width="9.140625" style="2"/>
    <col min="518" max="520" width="6.7109375" style="2" customWidth="1"/>
    <col min="521" max="521" width="9.140625" style="2"/>
    <col min="522" max="524" width="7.7109375" style="2" customWidth="1"/>
    <col min="525" max="525" width="6.5703125" style="2" customWidth="1"/>
    <col min="526" max="528" width="7.140625" style="2" customWidth="1"/>
    <col min="529" max="773" width="9.140625" style="2"/>
    <col min="774" max="776" width="6.7109375" style="2" customWidth="1"/>
    <col min="777" max="777" width="9.140625" style="2"/>
    <col min="778" max="780" width="7.7109375" style="2" customWidth="1"/>
    <col min="781" max="781" width="6.5703125" style="2" customWidth="1"/>
    <col min="782" max="784" width="7.140625" style="2" customWidth="1"/>
    <col min="785" max="1029" width="9.140625" style="2"/>
    <col min="1030" max="1032" width="6.7109375" style="2" customWidth="1"/>
    <col min="1033" max="1033" width="9.140625" style="2"/>
    <col min="1034" max="1036" width="7.7109375" style="2" customWidth="1"/>
    <col min="1037" max="1037" width="6.5703125" style="2" customWidth="1"/>
    <col min="1038" max="1040" width="7.140625" style="2" customWidth="1"/>
    <col min="1041" max="1285" width="9.140625" style="2"/>
    <col min="1286" max="1288" width="6.7109375" style="2" customWidth="1"/>
    <col min="1289" max="1289" width="9.140625" style="2"/>
    <col min="1290" max="1292" width="7.7109375" style="2" customWidth="1"/>
    <col min="1293" max="1293" width="6.5703125" style="2" customWidth="1"/>
    <col min="1294" max="1296" width="7.140625" style="2" customWidth="1"/>
    <col min="1297" max="1541" width="9.140625" style="2"/>
    <col min="1542" max="1544" width="6.7109375" style="2" customWidth="1"/>
    <col min="1545" max="1545" width="9.140625" style="2"/>
    <col min="1546" max="1548" width="7.7109375" style="2" customWidth="1"/>
    <col min="1549" max="1549" width="6.5703125" style="2" customWidth="1"/>
    <col min="1550" max="1552" width="7.140625" style="2" customWidth="1"/>
    <col min="1553" max="1797" width="9.140625" style="2"/>
    <col min="1798" max="1800" width="6.7109375" style="2" customWidth="1"/>
    <col min="1801" max="1801" width="9.140625" style="2"/>
    <col min="1802" max="1804" width="7.7109375" style="2" customWidth="1"/>
    <col min="1805" max="1805" width="6.5703125" style="2" customWidth="1"/>
    <col min="1806" max="1808" width="7.140625" style="2" customWidth="1"/>
    <col min="1809" max="2053" width="9.140625" style="2"/>
    <col min="2054" max="2056" width="6.7109375" style="2" customWidth="1"/>
    <col min="2057" max="2057" width="9.140625" style="2"/>
    <col min="2058" max="2060" width="7.7109375" style="2" customWidth="1"/>
    <col min="2061" max="2061" width="6.5703125" style="2" customWidth="1"/>
    <col min="2062" max="2064" width="7.140625" style="2" customWidth="1"/>
    <col min="2065" max="2309" width="9.140625" style="2"/>
    <col min="2310" max="2312" width="6.7109375" style="2" customWidth="1"/>
    <col min="2313" max="2313" width="9.140625" style="2"/>
    <col min="2314" max="2316" width="7.7109375" style="2" customWidth="1"/>
    <col min="2317" max="2317" width="6.5703125" style="2" customWidth="1"/>
    <col min="2318" max="2320" width="7.140625" style="2" customWidth="1"/>
    <col min="2321" max="2565" width="9.140625" style="2"/>
    <col min="2566" max="2568" width="6.7109375" style="2" customWidth="1"/>
    <col min="2569" max="2569" width="9.140625" style="2"/>
    <col min="2570" max="2572" width="7.7109375" style="2" customWidth="1"/>
    <col min="2573" max="2573" width="6.5703125" style="2" customWidth="1"/>
    <col min="2574" max="2576" width="7.140625" style="2" customWidth="1"/>
    <col min="2577" max="2821" width="9.140625" style="2"/>
    <col min="2822" max="2824" width="6.7109375" style="2" customWidth="1"/>
    <col min="2825" max="2825" width="9.140625" style="2"/>
    <col min="2826" max="2828" width="7.7109375" style="2" customWidth="1"/>
    <col min="2829" max="2829" width="6.5703125" style="2" customWidth="1"/>
    <col min="2830" max="2832" width="7.140625" style="2" customWidth="1"/>
    <col min="2833" max="3077" width="9.140625" style="2"/>
    <col min="3078" max="3080" width="6.7109375" style="2" customWidth="1"/>
    <col min="3081" max="3081" width="9.140625" style="2"/>
    <col min="3082" max="3084" width="7.7109375" style="2" customWidth="1"/>
    <col min="3085" max="3085" width="6.5703125" style="2" customWidth="1"/>
    <col min="3086" max="3088" width="7.140625" style="2" customWidth="1"/>
    <col min="3089" max="3333" width="9.140625" style="2"/>
    <col min="3334" max="3336" width="6.7109375" style="2" customWidth="1"/>
    <col min="3337" max="3337" width="9.140625" style="2"/>
    <col min="3338" max="3340" width="7.7109375" style="2" customWidth="1"/>
    <col min="3341" max="3341" width="6.5703125" style="2" customWidth="1"/>
    <col min="3342" max="3344" width="7.140625" style="2" customWidth="1"/>
    <col min="3345" max="3589" width="9.140625" style="2"/>
    <col min="3590" max="3592" width="6.7109375" style="2" customWidth="1"/>
    <col min="3593" max="3593" width="9.140625" style="2"/>
    <col min="3594" max="3596" width="7.7109375" style="2" customWidth="1"/>
    <col min="3597" max="3597" width="6.5703125" style="2" customWidth="1"/>
    <col min="3598" max="3600" width="7.140625" style="2" customWidth="1"/>
    <col min="3601" max="3845" width="9.140625" style="2"/>
    <col min="3846" max="3848" width="6.7109375" style="2" customWidth="1"/>
    <col min="3849" max="3849" width="9.140625" style="2"/>
    <col min="3850" max="3852" width="7.7109375" style="2" customWidth="1"/>
    <col min="3853" max="3853" width="6.5703125" style="2" customWidth="1"/>
    <col min="3854" max="3856" width="7.140625" style="2" customWidth="1"/>
    <col min="3857" max="4101" width="9.140625" style="2"/>
    <col min="4102" max="4104" width="6.7109375" style="2" customWidth="1"/>
    <col min="4105" max="4105" width="9.140625" style="2"/>
    <col min="4106" max="4108" width="7.7109375" style="2" customWidth="1"/>
    <col min="4109" max="4109" width="6.5703125" style="2" customWidth="1"/>
    <col min="4110" max="4112" width="7.140625" style="2" customWidth="1"/>
    <col min="4113" max="4357" width="9.140625" style="2"/>
    <col min="4358" max="4360" width="6.7109375" style="2" customWidth="1"/>
    <col min="4361" max="4361" width="9.140625" style="2"/>
    <col min="4362" max="4364" width="7.7109375" style="2" customWidth="1"/>
    <col min="4365" max="4365" width="6.5703125" style="2" customWidth="1"/>
    <col min="4366" max="4368" width="7.140625" style="2" customWidth="1"/>
    <col min="4369" max="4613" width="9.140625" style="2"/>
    <col min="4614" max="4616" width="6.7109375" style="2" customWidth="1"/>
    <col min="4617" max="4617" width="9.140625" style="2"/>
    <col min="4618" max="4620" width="7.7109375" style="2" customWidth="1"/>
    <col min="4621" max="4621" width="6.5703125" style="2" customWidth="1"/>
    <col min="4622" max="4624" width="7.140625" style="2" customWidth="1"/>
    <col min="4625" max="4869" width="9.140625" style="2"/>
    <col min="4870" max="4872" width="6.7109375" style="2" customWidth="1"/>
    <col min="4873" max="4873" width="9.140625" style="2"/>
    <col min="4874" max="4876" width="7.7109375" style="2" customWidth="1"/>
    <col min="4877" max="4877" width="6.5703125" style="2" customWidth="1"/>
    <col min="4878" max="4880" width="7.140625" style="2" customWidth="1"/>
    <col min="4881" max="5125" width="9.140625" style="2"/>
    <col min="5126" max="5128" width="6.7109375" style="2" customWidth="1"/>
    <col min="5129" max="5129" width="9.140625" style="2"/>
    <col min="5130" max="5132" width="7.7109375" style="2" customWidth="1"/>
    <col min="5133" max="5133" width="6.5703125" style="2" customWidth="1"/>
    <col min="5134" max="5136" width="7.140625" style="2" customWidth="1"/>
    <col min="5137" max="5381" width="9.140625" style="2"/>
    <col min="5382" max="5384" width="6.7109375" style="2" customWidth="1"/>
    <col min="5385" max="5385" width="9.140625" style="2"/>
    <col min="5386" max="5388" width="7.7109375" style="2" customWidth="1"/>
    <col min="5389" max="5389" width="6.5703125" style="2" customWidth="1"/>
    <col min="5390" max="5392" width="7.140625" style="2" customWidth="1"/>
    <col min="5393" max="5637" width="9.140625" style="2"/>
    <col min="5638" max="5640" width="6.7109375" style="2" customWidth="1"/>
    <col min="5641" max="5641" width="9.140625" style="2"/>
    <col min="5642" max="5644" width="7.7109375" style="2" customWidth="1"/>
    <col min="5645" max="5645" width="6.5703125" style="2" customWidth="1"/>
    <col min="5646" max="5648" width="7.140625" style="2" customWidth="1"/>
    <col min="5649" max="5893" width="9.140625" style="2"/>
    <col min="5894" max="5896" width="6.7109375" style="2" customWidth="1"/>
    <col min="5897" max="5897" width="9.140625" style="2"/>
    <col min="5898" max="5900" width="7.7109375" style="2" customWidth="1"/>
    <col min="5901" max="5901" width="6.5703125" style="2" customWidth="1"/>
    <col min="5902" max="5904" width="7.140625" style="2" customWidth="1"/>
    <col min="5905" max="6149" width="9.140625" style="2"/>
    <col min="6150" max="6152" width="6.7109375" style="2" customWidth="1"/>
    <col min="6153" max="6153" width="9.140625" style="2"/>
    <col min="6154" max="6156" width="7.7109375" style="2" customWidth="1"/>
    <col min="6157" max="6157" width="6.5703125" style="2" customWidth="1"/>
    <col min="6158" max="6160" width="7.140625" style="2" customWidth="1"/>
    <col min="6161" max="6405" width="9.140625" style="2"/>
    <col min="6406" max="6408" width="6.7109375" style="2" customWidth="1"/>
    <col min="6409" max="6409" width="9.140625" style="2"/>
    <col min="6410" max="6412" width="7.7109375" style="2" customWidth="1"/>
    <col min="6413" max="6413" width="6.5703125" style="2" customWidth="1"/>
    <col min="6414" max="6416" width="7.140625" style="2" customWidth="1"/>
    <col min="6417" max="6661" width="9.140625" style="2"/>
    <col min="6662" max="6664" width="6.7109375" style="2" customWidth="1"/>
    <col min="6665" max="6665" width="9.140625" style="2"/>
    <col min="6666" max="6668" width="7.7109375" style="2" customWidth="1"/>
    <col min="6669" max="6669" width="6.5703125" style="2" customWidth="1"/>
    <col min="6670" max="6672" width="7.140625" style="2" customWidth="1"/>
    <col min="6673" max="6917" width="9.140625" style="2"/>
    <col min="6918" max="6920" width="6.7109375" style="2" customWidth="1"/>
    <col min="6921" max="6921" width="9.140625" style="2"/>
    <col min="6922" max="6924" width="7.7109375" style="2" customWidth="1"/>
    <col min="6925" max="6925" width="6.5703125" style="2" customWidth="1"/>
    <col min="6926" max="6928" width="7.140625" style="2" customWidth="1"/>
    <col min="6929" max="7173" width="9.140625" style="2"/>
    <col min="7174" max="7176" width="6.7109375" style="2" customWidth="1"/>
    <col min="7177" max="7177" width="9.140625" style="2"/>
    <col min="7178" max="7180" width="7.7109375" style="2" customWidth="1"/>
    <col min="7181" max="7181" width="6.5703125" style="2" customWidth="1"/>
    <col min="7182" max="7184" width="7.140625" style="2" customWidth="1"/>
    <col min="7185" max="7429" width="9.140625" style="2"/>
    <col min="7430" max="7432" width="6.7109375" style="2" customWidth="1"/>
    <col min="7433" max="7433" width="9.140625" style="2"/>
    <col min="7434" max="7436" width="7.7109375" style="2" customWidth="1"/>
    <col min="7437" max="7437" width="6.5703125" style="2" customWidth="1"/>
    <col min="7438" max="7440" width="7.140625" style="2" customWidth="1"/>
    <col min="7441" max="7685" width="9.140625" style="2"/>
    <col min="7686" max="7688" width="6.7109375" style="2" customWidth="1"/>
    <col min="7689" max="7689" width="9.140625" style="2"/>
    <col min="7690" max="7692" width="7.7109375" style="2" customWidth="1"/>
    <col min="7693" max="7693" width="6.5703125" style="2" customWidth="1"/>
    <col min="7694" max="7696" width="7.140625" style="2" customWidth="1"/>
    <col min="7697" max="7941" width="9.140625" style="2"/>
    <col min="7942" max="7944" width="6.7109375" style="2" customWidth="1"/>
    <col min="7945" max="7945" width="9.140625" style="2"/>
    <col min="7946" max="7948" width="7.7109375" style="2" customWidth="1"/>
    <col min="7949" max="7949" width="6.5703125" style="2" customWidth="1"/>
    <col min="7950" max="7952" width="7.140625" style="2" customWidth="1"/>
    <col min="7953" max="8197" width="9.140625" style="2"/>
    <col min="8198" max="8200" width="6.7109375" style="2" customWidth="1"/>
    <col min="8201" max="8201" width="9.140625" style="2"/>
    <col min="8202" max="8204" width="7.7109375" style="2" customWidth="1"/>
    <col min="8205" max="8205" width="6.5703125" style="2" customWidth="1"/>
    <col min="8206" max="8208" width="7.140625" style="2" customWidth="1"/>
    <col min="8209" max="8453" width="9.140625" style="2"/>
    <col min="8454" max="8456" width="6.7109375" style="2" customWidth="1"/>
    <col min="8457" max="8457" width="9.140625" style="2"/>
    <col min="8458" max="8460" width="7.7109375" style="2" customWidth="1"/>
    <col min="8461" max="8461" width="6.5703125" style="2" customWidth="1"/>
    <col min="8462" max="8464" width="7.140625" style="2" customWidth="1"/>
    <col min="8465" max="8709" width="9.140625" style="2"/>
    <col min="8710" max="8712" width="6.7109375" style="2" customWidth="1"/>
    <col min="8713" max="8713" width="9.140625" style="2"/>
    <col min="8714" max="8716" width="7.7109375" style="2" customWidth="1"/>
    <col min="8717" max="8717" width="6.5703125" style="2" customWidth="1"/>
    <col min="8718" max="8720" width="7.140625" style="2" customWidth="1"/>
    <col min="8721" max="8965" width="9.140625" style="2"/>
    <col min="8966" max="8968" width="6.7109375" style="2" customWidth="1"/>
    <col min="8969" max="8969" width="9.140625" style="2"/>
    <col min="8970" max="8972" width="7.7109375" style="2" customWidth="1"/>
    <col min="8973" max="8973" width="6.5703125" style="2" customWidth="1"/>
    <col min="8974" max="8976" width="7.140625" style="2" customWidth="1"/>
    <col min="8977" max="9221" width="9.140625" style="2"/>
    <col min="9222" max="9224" width="6.7109375" style="2" customWidth="1"/>
    <col min="9225" max="9225" width="9.140625" style="2"/>
    <col min="9226" max="9228" width="7.7109375" style="2" customWidth="1"/>
    <col min="9229" max="9229" width="6.5703125" style="2" customWidth="1"/>
    <col min="9230" max="9232" width="7.140625" style="2" customWidth="1"/>
    <col min="9233" max="9477" width="9.140625" style="2"/>
    <col min="9478" max="9480" width="6.7109375" style="2" customWidth="1"/>
    <col min="9481" max="9481" width="9.140625" style="2"/>
    <col min="9482" max="9484" width="7.7109375" style="2" customWidth="1"/>
    <col min="9485" max="9485" width="6.5703125" style="2" customWidth="1"/>
    <col min="9486" max="9488" width="7.140625" style="2" customWidth="1"/>
    <col min="9489" max="9733" width="9.140625" style="2"/>
    <col min="9734" max="9736" width="6.7109375" style="2" customWidth="1"/>
    <col min="9737" max="9737" width="9.140625" style="2"/>
    <col min="9738" max="9740" width="7.7109375" style="2" customWidth="1"/>
    <col min="9741" max="9741" width="6.5703125" style="2" customWidth="1"/>
    <col min="9742" max="9744" width="7.140625" style="2" customWidth="1"/>
    <col min="9745" max="9989" width="9.140625" style="2"/>
    <col min="9990" max="9992" width="6.7109375" style="2" customWidth="1"/>
    <col min="9993" max="9993" width="9.140625" style="2"/>
    <col min="9994" max="9996" width="7.7109375" style="2" customWidth="1"/>
    <col min="9997" max="9997" width="6.5703125" style="2" customWidth="1"/>
    <col min="9998" max="10000" width="7.140625" style="2" customWidth="1"/>
    <col min="10001" max="10245" width="9.140625" style="2"/>
    <col min="10246" max="10248" width="6.7109375" style="2" customWidth="1"/>
    <col min="10249" max="10249" width="9.140625" style="2"/>
    <col min="10250" max="10252" width="7.7109375" style="2" customWidth="1"/>
    <col min="10253" max="10253" width="6.5703125" style="2" customWidth="1"/>
    <col min="10254" max="10256" width="7.140625" style="2" customWidth="1"/>
    <col min="10257" max="10501" width="9.140625" style="2"/>
    <col min="10502" max="10504" width="6.7109375" style="2" customWidth="1"/>
    <col min="10505" max="10505" width="9.140625" style="2"/>
    <col min="10506" max="10508" width="7.7109375" style="2" customWidth="1"/>
    <col min="10509" max="10509" width="6.5703125" style="2" customWidth="1"/>
    <col min="10510" max="10512" width="7.140625" style="2" customWidth="1"/>
    <col min="10513" max="10757" width="9.140625" style="2"/>
    <col min="10758" max="10760" width="6.7109375" style="2" customWidth="1"/>
    <col min="10761" max="10761" width="9.140625" style="2"/>
    <col min="10762" max="10764" width="7.7109375" style="2" customWidth="1"/>
    <col min="10765" max="10765" width="6.5703125" style="2" customWidth="1"/>
    <col min="10766" max="10768" width="7.140625" style="2" customWidth="1"/>
    <col min="10769" max="11013" width="9.140625" style="2"/>
    <col min="11014" max="11016" width="6.7109375" style="2" customWidth="1"/>
    <col min="11017" max="11017" width="9.140625" style="2"/>
    <col min="11018" max="11020" width="7.7109375" style="2" customWidth="1"/>
    <col min="11021" max="11021" width="6.5703125" style="2" customWidth="1"/>
    <col min="11022" max="11024" width="7.140625" style="2" customWidth="1"/>
    <col min="11025" max="11269" width="9.140625" style="2"/>
    <col min="11270" max="11272" width="6.7109375" style="2" customWidth="1"/>
    <col min="11273" max="11273" width="9.140625" style="2"/>
    <col min="11274" max="11276" width="7.7109375" style="2" customWidth="1"/>
    <col min="11277" max="11277" width="6.5703125" style="2" customWidth="1"/>
    <col min="11278" max="11280" width="7.140625" style="2" customWidth="1"/>
    <col min="11281" max="11525" width="9.140625" style="2"/>
    <col min="11526" max="11528" width="6.7109375" style="2" customWidth="1"/>
    <col min="11529" max="11529" width="9.140625" style="2"/>
    <col min="11530" max="11532" width="7.7109375" style="2" customWidth="1"/>
    <col min="11533" max="11533" width="6.5703125" style="2" customWidth="1"/>
    <col min="11534" max="11536" width="7.140625" style="2" customWidth="1"/>
    <col min="11537" max="11781" width="9.140625" style="2"/>
    <col min="11782" max="11784" width="6.7109375" style="2" customWidth="1"/>
    <col min="11785" max="11785" width="9.140625" style="2"/>
    <col min="11786" max="11788" width="7.7109375" style="2" customWidth="1"/>
    <col min="11789" max="11789" width="6.5703125" style="2" customWidth="1"/>
    <col min="11790" max="11792" width="7.140625" style="2" customWidth="1"/>
    <col min="11793" max="12037" width="9.140625" style="2"/>
    <col min="12038" max="12040" width="6.7109375" style="2" customWidth="1"/>
    <col min="12041" max="12041" width="9.140625" style="2"/>
    <col min="12042" max="12044" width="7.7109375" style="2" customWidth="1"/>
    <col min="12045" max="12045" width="6.5703125" style="2" customWidth="1"/>
    <col min="12046" max="12048" width="7.140625" style="2" customWidth="1"/>
    <col min="12049" max="12293" width="9.140625" style="2"/>
    <col min="12294" max="12296" width="6.7109375" style="2" customWidth="1"/>
    <col min="12297" max="12297" width="9.140625" style="2"/>
    <col min="12298" max="12300" width="7.7109375" style="2" customWidth="1"/>
    <col min="12301" max="12301" width="6.5703125" style="2" customWidth="1"/>
    <col min="12302" max="12304" width="7.140625" style="2" customWidth="1"/>
    <col min="12305" max="12549" width="9.140625" style="2"/>
    <col min="12550" max="12552" width="6.7109375" style="2" customWidth="1"/>
    <col min="12553" max="12553" width="9.140625" style="2"/>
    <col min="12554" max="12556" width="7.7109375" style="2" customWidth="1"/>
    <col min="12557" max="12557" width="6.5703125" style="2" customWidth="1"/>
    <col min="12558" max="12560" width="7.140625" style="2" customWidth="1"/>
    <col min="12561" max="12805" width="9.140625" style="2"/>
    <col min="12806" max="12808" width="6.7109375" style="2" customWidth="1"/>
    <col min="12809" max="12809" width="9.140625" style="2"/>
    <col min="12810" max="12812" width="7.7109375" style="2" customWidth="1"/>
    <col min="12813" max="12813" width="6.5703125" style="2" customWidth="1"/>
    <col min="12814" max="12816" width="7.140625" style="2" customWidth="1"/>
    <col min="12817" max="13061" width="9.140625" style="2"/>
    <col min="13062" max="13064" width="6.7109375" style="2" customWidth="1"/>
    <col min="13065" max="13065" width="9.140625" style="2"/>
    <col min="13066" max="13068" width="7.7109375" style="2" customWidth="1"/>
    <col min="13069" max="13069" width="6.5703125" style="2" customWidth="1"/>
    <col min="13070" max="13072" width="7.140625" style="2" customWidth="1"/>
    <col min="13073" max="13317" width="9.140625" style="2"/>
    <col min="13318" max="13320" width="6.7109375" style="2" customWidth="1"/>
    <col min="13321" max="13321" width="9.140625" style="2"/>
    <col min="13322" max="13324" width="7.7109375" style="2" customWidth="1"/>
    <col min="13325" max="13325" width="6.5703125" style="2" customWidth="1"/>
    <col min="13326" max="13328" width="7.140625" style="2" customWidth="1"/>
    <col min="13329" max="13573" width="9.140625" style="2"/>
    <col min="13574" max="13576" width="6.7109375" style="2" customWidth="1"/>
    <col min="13577" max="13577" width="9.140625" style="2"/>
    <col min="13578" max="13580" width="7.7109375" style="2" customWidth="1"/>
    <col min="13581" max="13581" width="6.5703125" style="2" customWidth="1"/>
    <col min="13582" max="13584" width="7.140625" style="2" customWidth="1"/>
    <col min="13585" max="13829" width="9.140625" style="2"/>
    <col min="13830" max="13832" width="6.7109375" style="2" customWidth="1"/>
    <col min="13833" max="13833" width="9.140625" style="2"/>
    <col min="13834" max="13836" width="7.7109375" style="2" customWidth="1"/>
    <col min="13837" max="13837" width="6.5703125" style="2" customWidth="1"/>
    <col min="13838" max="13840" width="7.140625" style="2" customWidth="1"/>
    <col min="13841" max="14085" width="9.140625" style="2"/>
    <col min="14086" max="14088" width="6.7109375" style="2" customWidth="1"/>
    <col min="14089" max="14089" width="9.140625" style="2"/>
    <col min="14090" max="14092" width="7.7109375" style="2" customWidth="1"/>
    <col min="14093" max="14093" width="6.5703125" style="2" customWidth="1"/>
    <col min="14094" max="14096" width="7.140625" style="2" customWidth="1"/>
    <col min="14097" max="14341" width="9.140625" style="2"/>
    <col min="14342" max="14344" width="6.7109375" style="2" customWidth="1"/>
    <col min="14345" max="14345" width="9.140625" style="2"/>
    <col min="14346" max="14348" width="7.7109375" style="2" customWidth="1"/>
    <col min="14349" max="14349" width="6.5703125" style="2" customWidth="1"/>
    <col min="14350" max="14352" width="7.140625" style="2" customWidth="1"/>
    <col min="14353" max="14597" width="9.140625" style="2"/>
    <col min="14598" max="14600" width="6.7109375" style="2" customWidth="1"/>
    <col min="14601" max="14601" width="9.140625" style="2"/>
    <col min="14602" max="14604" width="7.7109375" style="2" customWidth="1"/>
    <col min="14605" max="14605" width="6.5703125" style="2" customWidth="1"/>
    <col min="14606" max="14608" width="7.140625" style="2" customWidth="1"/>
    <col min="14609" max="14853" width="9.140625" style="2"/>
    <col min="14854" max="14856" width="6.7109375" style="2" customWidth="1"/>
    <col min="14857" max="14857" width="9.140625" style="2"/>
    <col min="14858" max="14860" width="7.7109375" style="2" customWidth="1"/>
    <col min="14861" max="14861" width="6.5703125" style="2" customWidth="1"/>
    <col min="14862" max="14864" width="7.140625" style="2" customWidth="1"/>
    <col min="14865" max="15109" width="9.140625" style="2"/>
    <col min="15110" max="15112" width="6.7109375" style="2" customWidth="1"/>
    <col min="15113" max="15113" width="9.140625" style="2"/>
    <col min="15114" max="15116" width="7.7109375" style="2" customWidth="1"/>
    <col min="15117" max="15117" width="6.5703125" style="2" customWidth="1"/>
    <col min="15118" max="15120" width="7.140625" style="2" customWidth="1"/>
    <col min="15121" max="15365" width="9.140625" style="2"/>
    <col min="15366" max="15368" width="6.7109375" style="2" customWidth="1"/>
    <col min="15369" max="15369" width="9.140625" style="2"/>
    <col min="15370" max="15372" width="7.7109375" style="2" customWidth="1"/>
    <col min="15373" max="15373" width="6.5703125" style="2" customWidth="1"/>
    <col min="15374" max="15376" width="7.140625" style="2" customWidth="1"/>
    <col min="15377" max="15621" width="9.140625" style="2"/>
    <col min="15622" max="15624" width="6.7109375" style="2" customWidth="1"/>
    <col min="15625" max="15625" width="9.140625" style="2"/>
    <col min="15626" max="15628" width="7.7109375" style="2" customWidth="1"/>
    <col min="15629" max="15629" width="6.5703125" style="2" customWidth="1"/>
    <col min="15630" max="15632" width="7.140625" style="2" customWidth="1"/>
    <col min="15633" max="15877" width="9.140625" style="2"/>
    <col min="15878" max="15880" width="6.7109375" style="2" customWidth="1"/>
    <col min="15881" max="15881" width="9.140625" style="2"/>
    <col min="15882" max="15884" width="7.7109375" style="2" customWidth="1"/>
    <col min="15885" max="15885" width="6.5703125" style="2" customWidth="1"/>
    <col min="15886" max="15888" width="7.140625" style="2" customWidth="1"/>
    <col min="15889" max="16133" width="9.140625" style="2"/>
    <col min="16134" max="16136" width="6.7109375" style="2" customWidth="1"/>
    <col min="16137" max="16137" width="9.140625" style="2"/>
    <col min="16138" max="16140" width="7.7109375" style="2" customWidth="1"/>
    <col min="16141" max="16141" width="6.5703125" style="2" customWidth="1"/>
    <col min="16142" max="16144" width="7.140625" style="2" customWidth="1"/>
    <col min="16145" max="16384" width="9.140625" style="2"/>
  </cols>
  <sheetData>
    <row r="1" spans="1:26" x14ac:dyDescent="0.2">
      <c r="A1" s="2" t="s">
        <v>37</v>
      </c>
    </row>
    <row r="2" spans="1:26" x14ac:dyDescent="0.2">
      <c r="A2" s="3" t="s">
        <v>0</v>
      </c>
      <c r="B2" s="3" t="s">
        <v>1</v>
      </c>
      <c r="C2" s="3" t="s">
        <v>2</v>
      </c>
      <c r="D2" s="3" t="s">
        <v>3</v>
      </c>
      <c r="G2" s="3" t="s">
        <v>4</v>
      </c>
      <c r="K2" s="3" t="s">
        <v>5</v>
      </c>
      <c r="X2" s="2" t="s">
        <v>33</v>
      </c>
      <c r="Y2" s="2" t="s">
        <v>34</v>
      </c>
      <c r="Z2" s="2" t="s">
        <v>35</v>
      </c>
    </row>
    <row r="3" spans="1:26" ht="13.5" thickBot="1" x14ac:dyDescent="0.25">
      <c r="A3" s="3" t="s">
        <v>6</v>
      </c>
      <c r="B3" s="4">
        <f ca="1">RANDBETWEEN(1,10)</f>
        <v>7</v>
      </c>
      <c r="C3" s="4">
        <f ca="1">RANDBETWEEN(1,20)</f>
        <v>8</v>
      </c>
      <c r="D3" s="4">
        <f ca="1">RANDBETWEEN(1,30)</f>
        <v>16</v>
      </c>
      <c r="F3" s="3" t="s">
        <v>1</v>
      </c>
      <c r="G3" s="3" t="s">
        <v>2</v>
      </c>
      <c r="H3" s="3" t="s">
        <v>3</v>
      </c>
      <c r="J3" s="3" t="s">
        <v>1</v>
      </c>
      <c r="K3" s="3" t="s">
        <v>2</v>
      </c>
      <c r="L3" s="3" t="s">
        <v>3</v>
      </c>
      <c r="W3" s="2">
        <f ca="1">B3</f>
        <v>7</v>
      </c>
      <c r="X3" s="2">
        <f ca="1">C3</f>
        <v>8</v>
      </c>
      <c r="Y3" s="2">
        <f ca="1">D3</f>
        <v>16</v>
      </c>
    </row>
    <row r="4" spans="1:26" x14ac:dyDescent="0.2">
      <c r="A4" s="3" t="s">
        <v>7</v>
      </c>
      <c r="B4" s="4">
        <f t="shared" ref="B4:B10" ca="1" si="0">RANDBETWEEN(1,10)</f>
        <v>3</v>
      </c>
      <c r="C4" s="4">
        <f t="shared" ref="C4:C10" ca="1" si="1">RANDBETWEEN(1,20)</f>
        <v>13</v>
      </c>
      <c r="D4" s="4">
        <f t="shared" ref="D4:D10" ca="1" si="2">RANDBETWEEN(1,30)</f>
        <v>29</v>
      </c>
      <c r="E4" s="3" t="s">
        <v>1</v>
      </c>
      <c r="F4" s="5">
        <f ca="1">_xlfn.COVARIANCE.S($B$3:$B$11,B3:B11)</f>
        <v>7</v>
      </c>
      <c r="G4" s="6">
        <f t="shared" ref="G4:H4" ca="1" si="3">_xlfn.COVARIANCE.S($B$3:$B$11,C3:C11)</f>
        <v>7.5</v>
      </c>
      <c r="H4" s="7">
        <f t="shared" ca="1" si="3"/>
        <v>-11.125</v>
      </c>
      <c r="I4" s="3" t="s">
        <v>1</v>
      </c>
      <c r="J4" s="5">
        <v>1</v>
      </c>
      <c r="K4" s="6">
        <f ca="1">G4/(B14*C14)</f>
        <v>0.44033081815155473</v>
      </c>
      <c r="L4" s="7">
        <f ca="1">CORREL(B3:B11,D3:D11)</f>
        <v>-0.40841159838173358</v>
      </c>
      <c r="W4" s="2">
        <f ca="1">B4</f>
        <v>3</v>
      </c>
      <c r="X4" s="2">
        <f t="shared" ref="X4:Y11" ca="1" si="4">C4</f>
        <v>13</v>
      </c>
      <c r="Y4" s="2">
        <f t="shared" ca="1" si="4"/>
        <v>29</v>
      </c>
    </row>
    <row r="5" spans="1:26" x14ac:dyDescent="0.2">
      <c r="A5" s="3" t="s">
        <v>8</v>
      </c>
      <c r="B5" s="4">
        <f t="shared" ca="1" si="0"/>
        <v>7</v>
      </c>
      <c r="C5" s="4">
        <f t="shared" ca="1" si="1"/>
        <v>5</v>
      </c>
      <c r="D5" s="4">
        <f t="shared" ca="1" si="2"/>
        <v>28</v>
      </c>
      <c r="E5" s="3" t="s">
        <v>2</v>
      </c>
      <c r="F5" s="8">
        <f ca="1">G4</f>
        <v>7.5</v>
      </c>
      <c r="G5" s="9">
        <f ca="1">C13</f>
        <v>41.444444444444443</v>
      </c>
      <c r="H5" s="10">
        <f ca="1">_xlfn.COVARIANCE.S(C3:C11,D3:D11)</f>
        <v>-36.291666666666664</v>
      </c>
      <c r="I5" s="3" t="s">
        <v>2</v>
      </c>
      <c r="J5" s="8">
        <f ca="1">K4</f>
        <v>0.44033081815155473</v>
      </c>
      <c r="K5" s="9">
        <v>1</v>
      </c>
      <c r="L5" s="10">
        <f ca="1">H5/(C14*D14)</f>
        <v>-0.54754626328794243</v>
      </c>
      <c r="W5" s="2">
        <f ca="1">B5</f>
        <v>7</v>
      </c>
      <c r="X5" s="2">
        <f t="shared" ca="1" si="4"/>
        <v>5</v>
      </c>
      <c r="Y5" s="2">
        <f t="shared" ca="1" si="4"/>
        <v>28</v>
      </c>
    </row>
    <row r="6" spans="1:26" ht="13.5" thickBot="1" x14ac:dyDescent="0.25">
      <c r="A6" s="3" t="s">
        <v>9</v>
      </c>
      <c r="B6" s="4">
        <f t="shared" ca="1" si="0"/>
        <v>7</v>
      </c>
      <c r="C6" s="4">
        <f t="shared" ca="1" si="1"/>
        <v>4</v>
      </c>
      <c r="D6" s="4">
        <f t="shared" ca="1" si="2"/>
        <v>16</v>
      </c>
      <c r="E6" s="3" t="s">
        <v>3</v>
      </c>
      <c r="F6" s="11">
        <f ca="1">H4</f>
        <v>-11.125</v>
      </c>
      <c r="G6" s="12">
        <f ca="1">H5</f>
        <v>-36.291666666666664</v>
      </c>
      <c r="H6" s="13">
        <f ca="1">D13</f>
        <v>106</v>
      </c>
      <c r="I6" s="3" t="s">
        <v>3</v>
      </c>
      <c r="J6" s="11">
        <f ca="1">L4</f>
        <v>-0.40841159838173358</v>
      </c>
      <c r="K6" s="12">
        <f ca="1">L5</f>
        <v>-0.54754626328794243</v>
      </c>
      <c r="L6" s="13">
        <v>1</v>
      </c>
      <c r="W6" s="2">
        <f ca="1">B6</f>
        <v>7</v>
      </c>
      <c r="X6" s="2">
        <f t="shared" ca="1" si="4"/>
        <v>4</v>
      </c>
      <c r="Y6" s="2">
        <f t="shared" ca="1" si="4"/>
        <v>16</v>
      </c>
    </row>
    <row r="7" spans="1:26" x14ac:dyDescent="0.2">
      <c r="A7" s="3" t="s">
        <v>10</v>
      </c>
      <c r="B7" s="4">
        <f t="shared" ca="1" si="0"/>
        <v>1</v>
      </c>
      <c r="C7" s="4">
        <f t="shared" ca="1" si="1"/>
        <v>2</v>
      </c>
      <c r="D7" s="4">
        <f t="shared" ca="1" si="2"/>
        <v>20</v>
      </c>
      <c r="E7" s="14"/>
      <c r="F7" s="31"/>
      <c r="G7" s="31"/>
      <c r="H7" s="31"/>
      <c r="I7" s="45"/>
      <c r="J7" s="31"/>
      <c r="K7" s="31"/>
      <c r="L7" s="31"/>
      <c r="W7" s="2">
        <f ca="1">B7</f>
        <v>1</v>
      </c>
      <c r="X7" s="2">
        <f t="shared" ca="1" si="4"/>
        <v>2</v>
      </c>
      <c r="Y7" s="2">
        <f t="shared" ca="1" si="4"/>
        <v>20</v>
      </c>
    </row>
    <row r="8" spans="1:26" x14ac:dyDescent="0.2">
      <c r="A8" s="3" t="s">
        <v>12</v>
      </c>
      <c r="B8" s="4">
        <f t="shared" ca="1" si="0"/>
        <v>6</v>
      </c>
      <c r="C8" s="4">
        <f t="shared" ca="1" si="1"/>
        <v>20</v>
      </c>
      <c r="D8" s="4">
        <f t="shared" ca="1" si="2"/>
        <v>1</v>
      </c>
      <c r="E8" s="48"/>
      <c r="H8" s="21" t="s">
        <v>29</v>
      </c>
      <c r="I8" s="22">
        <f ca="1">SUM(F4,G5,H6)</f>
        <v>154.44444444444446</v>
      </c>
      <c r="W8" s="2">
        <f ca="1">B8</f>
        <v>6</v>
      </c>
      <c r="X8" s="2">
        <f t="shared" ca="1" si="4"/>
        <v>20</v>
      </c>
      <c r="Y8" s="2">
        <f t="shared" ca="1" si="4"/>
        <v>1</v>
      </c>
    </row>
    <row r="9" spans="1:26" ht="13.5" thickBot="1" x14ac:dyDescent="0.25">
      <c r="A9" s="3" t="s">
        <v>13</v>
      </c>
      <c r="B9" s="4">
        <f t="shared" ca="1" si="0"/>
        <v>5</v>
      </c>
      <c r="C9" s="4">
        <f t="shared" ca="1" si="1"/>
        <v>7</v>
      </c>
      <c r="D9" s="4">
        <f t="shared" ca="1" si="2"/>
        <v>7</v>
      </c>
      <c r="E9" s="17"/>
      <c r="F9" s="48"/>
      <c r="G9" s="48"/>
      <c r="H9" s="21" t="s">
        <v>30</v>
      </c>
      <c r="I9" s="22">
        <f ca="1">MDETERM(F4:H6)</f>
        <v>16496.456597222226</v>
      </c>
      <c r="K9" s="40" t="s">
        <v>24</v>
      </c>
      <c r="W9" s="2">
        <f ca="1">B9</f>
        <v>5</v>
      </c>
      <c r="X9" s="2">
        <f t="shared" ca="1" si="4"/>
        <v>7</v>
      </c>
      <c r="Y9" s="2">
        <f t="shared" ca="1" si="4"/>
        <v>7</v>
      </c>
    </row>
    <row r="10" spans="1:26" x14ac:dyDescent="0.2">
      <c r="A10" s="3" t="s">
        <v>14</v>
      </c>
      <c r="B10" s="4">
        <f t="shared" ca="1" si="0"/>
        <v>9</v>
      </c>
      <c r="C10" s="4">
        <f t="shared" ca="1" si="1"/>
        <v>16</v>
      </c>
      <c r="D10" s="4">
        <f t="shared" ca="1" si="2"/>
        <v>14</v>
      </c>
      <c r="E10" s="17"/>
      <c r="F10" s="18"/>
      <c r="G10" s="18"/>
      <c r="H10" s="25"/>
      <c r="J10" s="26">
        <f ca="1">F4-I11</f>
        <v>7</v>
      </c>
      <c r="K10" s="27">
        <f ca="1">G4</f>
        <v>7.5</v>
      </c>
      <c r="L10" s="28">
        <f ca="1">H4</f>
        <v>-11.125</v>
      </c>
      <c r="W10" s="2">
        <f ca="1">B10</f>
        <v>9</v>
      </c>
      <c r="X10" s="2">
        <f t="shared" ca="1" si="4"/>
        <v>16</v>
      </c>
      <c r="Y10" s="2">
        <f t="shared" ca="1" si="4"/>
        <v>14</v>
      </c>
    </row>
    <row r="11" spans="1:26" ht="13.5" thickBot="1" x14ac:dyDescent="0.25">
      <c r="A11" s="46" t="s">
        <v>15</v>
      </c>
      <c r="B11" s="12">
        <v>9</v>
      </c>
      <c r="C11" s="12">
        <v>17</v>
      </c>
      <c r="D11" s="12">
        <v>1</v>
      </c>
      <c r="E11" s="17"/>
      <c r="F11" s="18"/>
      <c r="G11" s="18"/>
      <c r="H11" s="29" t="s">
        <v>23</v>
      </c>
      <c r="I11" s="22">
        <v>0</v>
      </c>
      <c r="J11" s="30">
        <f ca="1">F5</f>
        <v>7.5</v>
      </c>
      <c r="K11" s="31">
        <f ca="1">G5-I11</f>
        <v>41.444444444444443</v>
      </c>
      <c r="L11" s="32">
        <f ca="1">H5</f>
        <v>-36.291666666666664</v>
      </c>
      <c r="W11" s="2">
        <f>B11</f>
        <v>9</v>
      </c>
      <c r="X11" s="2">
        <f t="shared" si="4"/>
        <v>17</v>
      </c>
      <c r="Y11" s="2">
        <f t="shared" si="4"/>
        <v>1</v>
      </c>
    </row>
    <row r="12" spans="1:26" ht="15.75" thickBot="1" x14ac:dyDescent="0.3">
      <c r="A12" s="1" t="s">
        <v>16</v>
      </c>
      <c r="B12" s="2">
        <f ca="1">AVERAGE(B$3:B$11)</f>
        <v>6</v>
      </c>
      <c r="C12" s="2">
        <f t="shared" ref="C12:D14" ca="1" si="5">AVERAGE(C$3:C$11)</f>
        <v>10.222222222222221</v>
      </c>
      <c r="D12" s="2">
        <f t="shared" ca="1" si="5"/>
        <v>14.666666666666666</v>
      </c>
      <c r="E12" s="31"/>
      <c r="F12" s="18"/>
      <c r="G12" s="18"/>
      <c r="H12" s="25" t="s">
        <v>31</v>
      </c>
      <c r="I12" s="22">
        <f ca="1">MDETERM(J10:L12)</f>
        <v>16496.456597222226</v>
      </c>
      <c r="J12" s="33">
        <f ca="1">F6</f>
        <v>-11.125</v>
      </c>
      <c r="K12" s="34">
        <f ca="1">G6</f>
        <v>-36.291666666666664</v>
      </c>
      <c r="L12" s="35">
        <f ca="1">H6-I11</f>
        <v>106</v>
      </c>
      <c r="W12" s="2">
        <f ca="1">C3</f>
        <v>8</v>
      </c>
      <c r="Z12" s="2">
        <f ca="1">D3</f>
        <v>16</v>
      </c>
    </row>
    <row r="13" spans="1:26" ht="18.75" x14ac:dyDescent="0.35">
      <c r="A13" s="1" t="s">
        <v>17</v>
      </c>
      <c r="B13" s="2">
        <f ca="1">_xlfn.VAR.S(B$3:B$11)</f>
        <v>7</v>
      </c>
      <c r="C13" s="2">
        <f t="shared" ref="C13:D13" ca="1" si="6">_xlfn.VAR.S(C$3:C$11)</f>
        <v>41.444444444444443</v>
      </c>
      <c r="D13" s="2">
        <f t="shared" ca="1" si="6"/>
        <v>106</v>
      </c>
      <c r="F13" s="49"/>
      <c r="G13" s="49"/>
      <c r="H13" s="41" t="s">
        <v>25</v>
      </c>
      <c r="I13" s="42">
        <v>0</v>
      </c>
      <c r="J13" s="31"/>
      <c r="K13" s="31"/>
      <c r="L13" s="31"/>
      <c r="W13" s="2">
        <f t="shared" ref="W13:W20" ca="1" si="7">C4</f>
        <v>13</v>
      </c>
      <c r="Z13" s="2">
        <f t="shared" ref="Z13:Z20" ca="1" si="8">D4</f>
        <v>29</v>
      </c>
    </row>
    <row r="14" spans="1:26" ht="18.75" x14ac:dyDescent="0.35">
      <c r="A14" s="1" t="s">
        <v>18</v>
      </c>
      <c r="B14" s="2">
        <f ca="1">_xlfn.STDEV.S(B$3:B$11)</f>
        <v>2.6457513110645907</v>
      </c>
      <c r="C14" s="2">
        <f t="shared" ref="C14:D14" ca="1" si="9">_xlfn.STDEV.S(C$3:C$11)</f>
        <v>6.4377359719426552</v>
      </c>
      <c r="D14" s="2">
        <f t="shared" ca="1" si="9"/>
        <v>10.295630140987001</v>
      </c>
      <c r="F14" s="39"/>
      <c r="G14" s="39"/>
      <c r="H14" s="41" t="s">
        <v>26</v>
      </c>
      <c r="I14" s="42">
        <v>0</v>
      </c>
      <c r="W14" s="2">
        <f t="shared" ca="1" si="7"/>
        <v>5</v>
      </c>
      <c r="Z14" s="2">
        <f t="shared" ca="1" si="8"/>
        <v>28</v>
      </c>
    </row>
    <row r="15" spans="1:26" ht="19.5" thickBot="1" x14ac:dyDescent="0.4">
      <c r="H15" s="51" t="s">
        <v>27</v>
      </c>
      <c r="I15" s="52">
        <v>0</v>
      </c>
      <c r="W15" s="2">
        <f t="shared" ca="1" si="7"/>
        <v>4</v>
      </c>
      <c r="Z15" s="2">
        <f t="shared" ca="1" si="8"/>
        <v>16</v>
      </c>
    </row>
    <row r="16" spans="1:26" x14ac:dyDescent="0.2">
      <c r="H16" s="50" t="s">
        <v>32</v>
      </c>
      <c r="I16" s="42">
        <f>SUM(I13:I15)</f>
        <v>0</v>
      </c>
      <c r="W16" s="2">
        <f t="shared" ca="1" si="7"/>
        <v>2</v>
      </c>
      <c r="Z16" s="2">
        <f t="shared" ca="1" si="8"/>
        <v>20</v>
      </c>
    </row>
    <row r="17" spans="23:26" x14ac:dyDescent="0.2">
      <c r="W17" s="2">
        <f t="shared" ca="1" si="7"/>
        <v>20</v>
      </c>
      <c r="Z17" s="2">
        <f t="shared" ca="1" si="8"/>
        <v>1</v>
      </c>
    </row>
    <row r="18" spans="23:26" x14ac:dyDescent="0.2">
      <c r="W18" s="2">
        <f t="shared" ca="1" si="7"/>
        <v>7</v>
      </c>
      <c r="Z18" s="2">
        <f t="shared" ca="1" si="8"/>
        <v>7</v>
      </c>
    </row>
    <row r="19" spans="23:26" x14ac:dyDescent="0.2">
      <c r="W19" s="2">
        <f ca="1">C10</f>
        <v>16</v>
      </c>
      <c r="Z19" s="2">
        <f t="shared" ca="1" si="8"/>
        <v>14</v>
      </c>
    </row>
    <row r="20" spans="23:26" x14ac:dyDescent="0.2">
      <c r="W20" s="2">
        <f t="shared" si="7"/>
        <v>17</v>
      </c>
      <c r="Z20" s="2">
        <f t="shared" si="8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Set 1</vt:lpstr>
      <vt:lpstr>Data Set 2</vt:lpstr>
      <vt:lpstr>Data Set 3</vt:lpstr>
      <vt:lpstr>Data Set 4</vt:lpstr>
      <vt:lpstr>Random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RAndrews</dc:creator>
  <cp:lastModifiedBy>RAndrews</cp:lastModifiedBy>
  <dcterms:created xsi:type="dcterms:W3CDTF">2016-01-28T19:17:45Z</dcterms:created>
  <dcterms:modified xsi:type="dcterms:W3CDTF">2016-02-01T00:01:03Z</dcterms:modified>
</cp:coreProperties>
</file>