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rews\Documents\1_DAPT\"/>
    </mc:Choice>
  </mc:AlternateContent>
  <bookViews>
    <workbookView xWindow="0" yWindow="0" windowWidth="20490" windowHeight="7755"/>
  </bookViews>
  <sheets>
    <sheet name="Old Faithful Intervals" sheetId="1" r:id="rId1"/>
    <sheet name="Normal Model " sheetId="2" r:id="rId2"/>
    <sheet name="Sheet3" sheetId="3" r:id="rId3"/>
  </sheets>
  <definedNames>
    <definedName name="solver_adj" localSheetId="1" hidden="1">'Normal Model '!$E$2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'Normal Model '!$D$10</definedName>
    <definedName name="solver_lhs2" localSheetId="1" hidden="1">'Normal Model '!$E$2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'Normal Model '!$D$10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3</definedName>
    <definedName name="solver_rhs1" localSheetId="1" hidden="1">0</definedName>
    <definedName name="solver_rhs2" localSheetId="1" hidden="1">-120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F2" i="2"/>
  <c r="E7" i="1"/>
  <c r="D7" i="1"/>
  <c r="E6" i="1"/>
  <c r="D6" i="1"/>
  <c r="E5" i="1"/>
  <c r="D5" i="1"/>
  <c r="E4" i="1"/>
  <c r="D4" i="1"/>
  <c r="B8" i="1"/>
  <c r="C5" i="1"/>
  <c r="C6" i="1"/>
  <c r="C7" i="1"/>
  <c r="C4" i="1"/>
  <c r="G2" i="2" l="1"/>
  <c r="D9" i="2" s="1"/>
  <c r="D10" i="2" l="1"/>
  <c r="D7" i="2"/>
  <c r="D8" i="2"/>
  <c r="E8" i="2" s="1"/>
  <c r="E9" i="2"/>
  <c r="E10" i="2"/>
  <c r="E7" i="2"/>
  <c r="D12" i="2" l="1"/>
  <c r="H9" i="2" s="1"/>
  <c r="F7" i="2"/>
  <c r="G7" i="2" s="1"/>
  <c r="F8" i="2"/>
  <c r="G8" i="2" s="1"/>
  <c r="F10" i="2"/>
  <c r="G10" i="2" s="1"/>
  <c r="F9" i="2"/>
  <c r="G9" i="2" s="1"/>
  <c r="H8" i="2" l="1"/>
  <c r="H10" i="2"/>
  <c r="H7" i="2"/>
  <c r="G12" i="2"/>
  <c r="I7" i="2" s="1"/>
  <c r="I9" i="2" l="1"/>
  <c r="I10" i="2"/>
  <c r="I8" i="2"/>
</calcChain>
</file>

<file path=xl/sharedStrings.xml><?xml version="1.0" encoding="utf-8"?>
<sst xmlns="http://schemas.openxmlformats.org/spreadsheetml/2006/main" count="32" uniqueCount="30">
  <si>
    <t xml:space="preserve">Interval </t>
  </si>
  <si>
    <t>5 - 5:30 PM</t>
  </si>
  <si>
    <t xml:space="preserve"> 5:30 - 6 PM</t>
  </si>
  <si>
    <t>6 - 6:30 PM</t>
  </si>
  <si>
    <t xml:space="preserve"> 6:30 - 7 PM</t>
  </si>
  <si>
    <t xml:space="preserve">Probability of an Eruption  </t>
  </si>
  <si>
    <t>Sum</t>
  </si>
  <si>
    <r>
      <t xml:space="preserve">Probability of </t>
    </r>
    <r>
      <rPr>
        <b/>
        <sz val="14"/>
        <color rgb="FFFF0000"/>
        <rFont val="Calibri"/>
        <family val="2"/>
        <scheme val="minor"/>
      </rPr>
      <t>NO</t>
    </r>
    <r>
      <rPr>
        <b/>
        <sz val="14"/>
        <color theme="1"/>
        <rFont val="Calibri"/>
        <family val="2"/>
        <scheme val="minor"/>
      </rPr>
      <t xml:space="preserve"> Eruption  </t>
    </r>
  </si>
  <si>
    <r>
      <t xml:space="preserve">Probability of </t>
    </r>
    <r>
      <rPr>
        <b/>
        <sz val="14"/>
        <color rgb="FFFF0000"/>
        <rFont val="Calibri"/>
        <family val="2"/>
        <scheme val="minor"/>
      </rPr>
      <t>NO</t>
    </r>
    <r>
      <rPr>
        <b/>
        <sz val="14"/>
        <color theme="1"/>
        <rFont val="Calibri"/>
        <family val="2"/>
        <scheme val="minor"/>
      </rPr>
      <t xml:space="preserve"> Eruption  in remaining time</t>
    </r>
  </si>
  <si>
    <t>Probability of an Eruption  in remaining time</t>
  </si>
  <si>
    <t xml:space="preserve">Data were used to find the probability of an eruption in each of the 30 minute intervals below  </t>
  </si>
  <si>
    <t>Mean 1</t>
  </si>
  <si>
    <t>Mean 2</t>
  </si>
  <si>
    <r>
      <t>5 - 5:30 PM</t>
    </r>
    <r>
      <rPr>
        <sz val="14"/>
        <color theme="5" tint="-0.499984740745262"/>
        <rFont val="Calibri"/>
        <family val="2"/>
        <scheme val="minor"/>
      </rPr>
      <t xml:space="preserve"> (0-30)</t>
    </r>
  </si>
  <si>
    <r>
      <t xml:space="preserve"> 5:30 - 6 PM </t>
    </r>
    <r>
      <rPr>
        <sz val="14"/>
        <color theme="5" tint="-0.499984740745262"/>
        <rFont val="Calibri"/>
        <family val="2"/>
        <scheme val="minor"/>
      </rPr>
      <t>(30-60)</t>
    </r>
  </si>
  <si>
    <r>
      <t>6 - 6:30 PM</t>
    </r>
    <r>
      <rPr>
        <sz val="14"/>
        <color theme="5" tint="-0.499984740745262"/>
        <rFont val="Calibri"/>
        <family val="2"/>
        <scheme val="minor"/>
      </rPr>
      <t xml:space="preserve"> (60-90)</t>
    </r>
  </si>
  <si>
    <r>
      <t xml:space="preserve"> 6:30 - 7 PM </t>
    </r>
    <r>
      <rPr>
        <sz val="14"/>
        <color theme="5" tint="-0.499984740745262"/>
        <rFont val="Calibri"/>
        <family val="2"/>
        <scheme val="minor"/>
      </rPr>
      <t>(90-120)</t>
    </r>
  </si>
  <si>
    <t>Std. Dev. =</t>
  </si>
  <si>
    <t xml:space="preserve">Probability of NO Eruption  </t>
  </si>
  <si>
    <t>Probability of NO Eruption  in remaining time</t>
  </si>
  <si>
    <t>Minimum</t>
  </si>
  <si>
    <t>Maximum</t>
  </si>
  <si>
    <t>Mean =</t>
  </si>
  <si>
    <t>Mean 3</t>
  </si>
  <si>
    <t xml:space="preserve">Parameters for Eruption Interval </t>
  </si>
  <si>
    <t>Above value is minutes before or after 5 PM for eruption mean</t>
  </si>
  <si>
    <t>The other means are calculated based on this value</t>
  </si>
  <si>
    <t>Values of 14 or 60 give ties</t>
  </si>
  <si>
    <t>= Min</t>
  </si>
  <si>
    <t xml:space="preserve">Max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</si>
</sst>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1" sqref="E11"/>
    </sheetView>
  </sheetViews>
  <sheetFormatPr defaultRowHeight="18.75" x14ac:dyDescent="0.3"/>
  <cols>
    <col min="1" max="1" width="16.28515625" style="2" customWidth="1"/>
    <col min="2" max="3" width="18.7109375" style="2" customWidth="1"/>
    <col min="4" max="4" width="31" style="2" customWidth="1"/>
    <col min="5" max="5" width="30" style="2" customWidth="1"/>
    <col min="6" max="16384" width="9.140625" style="2"/>
  </cols>
  <sheetData>
    <row r="1" spans="1:5" x14ac:dyDescent="0.3">
      <c r="A1" s="7" t="s">
        <v>10</v>
      </c>
    </row>
    <row r="3" spans="1:5" ht="56.25" x14ac:dyDescent="0.3">
      <c r="A3" s="8" t="s">
        <v>0</v>
      </c>
      <c r="B3" s="9" t="s">
        <v>5</v>
      </c>
      <c r="C3" s="6" t="s">
        <v>7</v>
      </c>
      <c r="D3" s="6" t="s">
        <v>8</v>
      </c>
      <c r="E3" s="6" t="s">
        <v>9</v>
      </c>
    </row>
    <row r="4" spans="1:5" x14ac:dyDescent="0.3">
      <c r="A4" s="10" t="s">
        <v>1</v>
      </c>
      <c r="B4" s="11">
        <v>0.59399999999999997</v>
      </c>
      <c r="C4" s="3">
        <f>1-B4</f>
        <v>0.40600000000000003</v>
      </c>
      <c r="D4" s="3">
        <f>C5*C6*C7</f>
        <v>0.28026184800000004</v>
      </c>
      <c r="E4" s="3">
        <f>1-D4</f>
        <v>0.71973815199999991</v>
      </c>
    </row>
    <row r="5" spans="1:5" x14ac:dyDescent="0.3">
      <c r="A5" s="10" t="s">
        <v>2</v>
      </c>
      <c r="B5" s="14">
        <v>0.106</v>
      </c>
      <c r="C5" s="3">
        <f t="shared" ref="C5:C7" si="0">1-B5</f>
        <v>0.89400000000000002</v>
      </c>
      <c r="D5" s="3">
        <f>C4*C6*C7</f>
        <v>0.12727775199999999</v>
      </c>
      <c r="E5" s="15">
        <f>1-D5</f>
        <v>0.87272224799999998</v>
      </c>
    </row>
    <row r="6" spans="1:5" x14ac:dyDescent="0.3">
      <c r="A6" s="10" t="s">
        <v>3</v>
      </c>
      <c r="B6" s="11">
        <v>0.27600000000000002</v>
      </c>
      <c r="C6" s="3">
        <f t="shared" si="0"/>
        <v>0.72399999999999998</v>
      </c>
      <c r="D6" s="3">
        <f>C4*C5*C7</f>
        <v>0.15716341200000003</v>
      </c>
      <c r="E6" s="3">
        <f>1-D6</f>
        <v>0.84283658799999994</v>
      </c>
    </row>
    <row r="7" spans="1:5" x14ac:dyDescent="0.3">
      <c r="A7" s="10" t="s">
        <v>4</v>
      </c>
      <c r="B7" s="11">
        <v>0.56699999999999995</v>
      </c>
      <c r="C7" s="3">
        <f t="shared" si="0"/>
        <v>0.43300000000000005</v>
      </c>
      <c r="D7" s="3">
        <f>C4*C5*C6</f>
        <v>0.262785936</v>
      </c>
      <c r="E7" s="3">
        <f>1-D7</f>
        <v>0.737214064</v>
      </c>
    </row>
    <row r="8" spans="1:5" x14ac:dyDescent="0.3">
      <c r="A8" s="4" t="s">
        <v>6</v>
      </c>
      <c r="B8" s="5">
        <f>SUM(B4:B7)</f>
        <v>1.5429999999999999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0" sqref="H10"/>
    </sheetView>
  </sheetViews>
  <sheetFormatPr defaultRowHeight="15" x14ac:dyDescent="0.25"/>
  <cols>
    <col min="1" max="1" width="26.7109375" customWidth="1"/>
    <col min="2" max="3" width="6" customWidth="1"/>
    <col min="4" max="5" width="11.28515625" customWidth="1"/>
    <col min="6" max="7" width="13.85546875" customWidth="1"/>
    <col min="8" max="9" width="11.7109375" customWidth="1"/>
  </cols>
  <sheetData>
    <row r="1" spans="1:12" x14ac:dyDescent="0.25">
      <c r="A1" s="16" t="s">
        <v>24</v>
      </c>
      <c r="B1" s="16"/>
      <c r="E1" t="s">
        <v>11</v>
      </c>
      <c r="F1" t="s">
        <v>12</v>
      </c>
      <c r="G1" t="s">
        <v>23</v>
      </c>
    </row>
    <row r="2" spans="1:12" ht="15.75" x14ac:dyDescent="0.25">
      <c r="A2" s="17" t="s">
        <v>22</v>
      </c>
      <c r="B2" s="18">
        <v>92</v>
      </c>
      <c r="D2">
        <f>E2-B2</f>
        <v>-92</v>
      </c>
      <c r="E2" s="20">
        <v>0</v>
      </c>
      <c r="F2" s="1">
        <f>E2+B2</f>
        <v>92</v>
      </c>
      <c r="G2">
        <f>F2+B2</f>
        <v>184</v>
      </c>
    </row>
    <row r="3" spans="1:12" x14ac:dyDescent="0.25">
      <c r="A3" s="17" t="s">
        <v>17</v>
      </c>
      <c r="B3" s="18">
        <v>10</v>
      </c>
      <c r="C3" s="12"/>
      <c r="D3" s="21" t="s">
        <v>25</v>
      </c>
      <c r="E3" s="19"/>
      <c r="F3" s="19"/>
      <c r="G3" s="19"/>
      <c r="H3" s="19"/>
    </row>
    <row r="4" spans="1:12" x14ac:dyDescent="0.25">
      <c r="D4" s="21" t="s">
        <v>26</v>
      </c>
      <c r="E4" s="19"/>
      <c r="F4" s="19"/>
      <c r="G4" s="19"/>
      <c r="H4" s="19"/>
    </row>
    <row r="5" spans="1:12" x14ac:dyDescent="0.25">
      <c r="D5" s="19" t="s">
        <v>27</v>
      </c>
      <c r="E5" s="19"/>
      <c r="F5" s="19"/>
    </row>
    <row r="6" spans="1:12" ht="60" x14ac:dyDescent="0.25">
      <c r="D6" s="13" t="s">
        <v>5</v>
      </c>
      <c r="E6" s="13" t="s">
        <v>18</v>
      </c>
      <c r="F6" s="13" t="s">
        <v>19</v>
      </c>
      <c r="G6" s="13" t="s">
        <v>9</v>
      </c>
      <c r="H6" s="13" t="s">
        <v>20</v>
      </c>
      <c r="I6" s="13" t="s">
        <v>21</v>
      </c>
    </row>
    <row r="7" spans="1:12" ht="18.75" x14ac:dyDescent="0.3">
      <c r="A7" s="10" t="s">
        <v>13</v>
      </c>
      <c r="B7" s="10">
        <v>0</v>
      </c>
      <c r="C7" s="10">
        <v>30</v>
      </c>
      <c r="D7" s="1">
        <f>ROUND(_xlfn.NORM.DIST(C7,$D$2,$B$3,1)-_xlfn.NORM.DIST(B7,$D$2,$B$3,1)+_xlfn.NORM.DIST(C7,$E$2,$B$3,1)-_xlfn.NORM.DIST(B7,$E$2,$B$3,1)+_xlfn.NORM.DIST(C7,$F$2,$B$3,1)-_xlfn.NORM.DIST(B7,$F$2,$B$3,1)+_xlfn.NORM.DIST(C7,$G$2,$B$3,1)-_xlfn.NORM.DIST(B7,$G$2,$B$3,1),5)</f>
        <v>0.49864999999999998</v>
      </c>
      <c r="E7" s="1">
        <f>1-D7</f>
        <v>0.50134999999999996</v>
      </c>
      <c r="F7" s="1">
        <f>E8*E9*E10</f>
        <v>0.24499202961659997</v>
      </c>
      <c r="G7" s="1">
        <f>1-F7</f>
        <v>0.75500797038340006</v>
      </c>
      <c r="H7" s="1" t="str">
        <f>IF(D7=$D$12,"MIN","")</f>
        <v/>
      </c>
      <c r="I7" s="1" t="str">
        <f>IF(G7=$G$12,"MAX","")</f>
        <v/>
      </c>
      <c r="K7" s="1"/>
      <c r="L7" s="1"/>
    </row>
    <row r="8" spans="1:12" ht="18.75" x14ac:dyDescent="0.3">
      <c r="A8" s="10" t="s">
        <v>14</v>
      </c>
      <c r="B8" s="10">
        <v>30</v>
      </c>
      <c r="C8" s="10">
        <v>60</v>
      </c>
      <c r="D8" s="1">
        <f t="shared" ref="D8:D10" si="0">ROUND(_xlfn.NORM.DIST(C8,$D$2,$B$3,1)-_xlfn.NORM.DIST(B8,$D$2,$B$3,1)+_xlfn.NORM.DIST(C8,$E$2,$B$3,1)-_xlfn.NORM.DIST(B8,$E$2,$B$3,1)+_xlfn.NORM.DIST(C8,$F$2,$B$3,1)-_xlfn.NORM.DIST(B8,$F$2,$B$3,1)+_xlfn.NORM.DIST(C8,$G$2,$B$3,1)-_xlfn.NORM.DIST(B8,$G$2,$B$3,1),5)</f>
        <v>2.0400000000000001E-3</v>
      </c>
      <c r="E8" s="1">
        <f t="shared" ref="E8:E10" si="1">1-D8</f>
        <v>0.99795999999999996</v>
      </c>
      <c r="F8" s="1">
        <f>E7*E9*E10</f>
        <v>0.12307783282724999</v>
      </c>
      <c r="G8" s="1">
        <f>1-F8</f>
        <v>0.87692216717275007</v>
      </c>
      <c r="H8" s="1" t="str">
        <f>IF(D8=$D$12,"MIN","")</f>
        <v>MIN</v>
      </c>
      <c r="I8" s="1" t="str">
        <f t="shared" ref="I8:I10" si="2">IF(G8=$G$12,"MAX","")</f>
        <v>MAX</v>
      </c>
    </row>
    <row r="9" spans="1:12" ht="18.75" x14ac:dyDescent="0.3">
      <c r="A9" s="10" t="s">
        <v>15</v>
      </c>
      <c r="B9" s="10">
        <v>60</v>
      </c>
      <c r="C9" s="10">
        <v>90</v>
      </c>
      <c r="D9" s="1">
        <f t="shared" si="0"/>
        <v>0.42004999999999998</v>
      </c>
      <c r="E9" s="1">
        <f t="shared" si="1"/>
        <v>0.57994999999999997</v>
      </c>
      <c r="F9" s="1">
        <f>E7*E8*E10</f>
        <v>0.21178852323179995</v>
      </c>
      <c r="G9" s="1">
        <f>1-F9</f>
        <v>0.78821147676820003</v>
      </c>
      <c r="H9" s="1" t="str">
        <f>IF(D9=$D$12,"MIN","")</f>
        <v/>
      </c>
      <c r="I9" s="1" t="str">
        <f t="shared" si="2"/>
        <v/>
      </c>
    </row>
    <row r="10" spans="1:12" ht="18.75" x14ac:dyDescent="0.3">
      <c r="A10" s="10" t="s">
        <v>16</v>
      </c>
      <c r="B10" s="10">
        <v>90</v>
      </c>
      <c r="C10" s="10">
        <v>120</v>
      </c>
      <c r="D10" s="1">
        <f t="shared" si="0"/>
        <v>0.57669999999999999</v>
      </c>
      <c r="E10" s="1">
        <f t="shared" si="1"/>
        <v>0.42330000000000001</v>
      </c>
      <c r="F10" s="1">
        <f>E7*E8*E9</f>
        <v>0.29016478631769993</v>
      </c>
      <c r="G10" s="1">
        <f>1-F10</f>
        <v>0.70983521368230007</v>
      </c>
      <c r="H10" s="1" t="str">
        <f>IF(D10=$D$12,"MIN","")</f>
        <v/>
      </c>
      <c r="I10" s="1" t="str">
        <f t="shared" si="2"/>
        <v/>
      </c>
      <c r="K10" s="1"/>
      <c r="L10" s="1"/>
    </row>
    <row r="11" spans="1:12" x14ac:dyDescent="0.25">
      <c r="G11" s="1"/>
    </row>
    <row r="12" spans="1:12" x14ac:dyDescent="0.25">
      <c r="D12">
        <f>MIN(D7:D10)</f>
        <v>2.0400000000000001E-3</v>
      </c>
      <c r="E12" s="22" t="s">
        <v>28</v>
      </c>
      <c r="F12" s="12" t="s">
        <v>29</v>
      </c>
      <c r="G12" s="1">
        <f>MAX(G7:G10)</f>
        <v>0.87692216717275007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 Faithful Intervals</vt:lpstr>
      <vt:lpstr>Normal Model 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2014-12-05T02:02:00Z</dcterms:created>
  <dcterms:modified xsi:type="dcterms:W3CDTF">2014-12-06T04:08:45Z</dcterms:modified>
</cp:coreProperties>
</file>