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activeTab="1"/>
  </bookViews>
  <sheets>
    <sheet name="LEGEND" sheetId="7" r:id="rId1"/>
    <sheet name="Coordinates" sheetId="1" r:id="rId2"/>
    <sheet name="PatS" sheetId="11" r:id="rId3"/>
    <sheet name="HetY" sheetId="10" r:id="rId4"/>
    <sheet name="Patatin" sheetId="9" r:id="rId5"/>
    <sheet name="Dihydroorotase" sheetId="8" r:id="rId6"/>
  </sheets>
  <definedNames>
    <definedName name="_xlnm._FilterDatabase" localSheetId="1" hidden="1">Coordinates!$C$1:$K$148</definedName>
  </definedNames>
  <calcPr calcId="144525"/>
</workbook>
</file>

<file path=xl/calcChain.xml><?xml version="1.0" encoding="utf-8"?>
<calcChain xmlns="http://schemas.openxmlformats.org/spreadsheetml/2006/main">
  <c r="Z3" i="1" l="1"/>
  <c r="S84" i="1" l="1"/>
  <c r="AH144" i="1" l="1"/>
  <c r="AH146" i="1"/>
  <c r="AH147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5" i="1"/>
  <c r="AH114" i="1"/>
  <c r="AH112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1" i="1"/>
  <c r="AH80" i="1"/>
  <c r="AH79" i="1"/>
  <c r="AH78" i="1"/>
  <c r="AH74" i="1"/>
  <c r="AH70" i="1"/>
  <c r="AH69" i="1"/>
  <c r="AH68" i="1"/>
  <c r="AH67" i="1"/>
  <c r="AH62" i="1"/>
  <c r="AH61" i="1"/>
  <c r="AH58" i="1"/>
  <c r="AH57" i="1"/>
  <c r="AH55" i="1"/>
  <c r="AH54" i="1"/>
  <c r="AH53" i="1"/>
  <c r="AH52" i="1"/>
  <c r="AH51" i="1"/>
  <c r="AH49" i="1"/>
  <c r="AH48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3" i="1"/>
  <c r="AH2" i="1"/>
  <c r="AH15" i="1"/>
  <c r="AH14" i="1"/>
  <c r="AH13" i="1"/>
  <c r="AH12" i="1"/>
  <c r="AH19" i="1"/>
  <c r="AH4" i="1"/>
  <c r="AA2" i="1"/>
  <c r="AG147" i="1"/>
  <c r="AG137" i="1"/>
  <c r="AG136" i="1"/>
  <c r="AG135" i="1"/>
  <c r="AG134" i="1"/>
  <c r="AG133" i="1"/>
  <c r="AG131" i="1"/>
  <c r="AG129" i="1"/>
  <c r="AG128" i="1"/>
  <c r="AG123" i="1"/>
  <c r="AG122" i="1"/>
  <c r="AG119" i="1"/>
  <c r="AG118" i="1"/>
  <c r="AG117" i="1"/>
  <c r="AG115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89" i="1"/>
  <c r="AG74" i="1"/>
  <c r="AG70" i="1"/>
  <c r="AG68" i="1"/>
  <c r="AG57" i="1"/>
  <c r="AG54" i="1"/>
  <c r="AG51" i="1"/>
  <c r="AG48" i="1"/>
  <c r="AG43" i="1"/>
  <c r="AG37" i="1"/>
  <c r="AG19" i="1"/>
  <c r="AG3" i="1"/>
  <c r="AG4" i="1"/>
  <c r="AG5" i="1"/>
  <c r="AG6" i="1"/>
  <c r="AG7" i="1"/>
  <c r="AG8" i="1"/>
  <c r="AG9" i="1"/>
  <c r="AG10" i="1"/>
  <c r="AG12" i="1"/>
  <c r="AG13" i="1"/>
  <c r="AG14" i="1"/>
  <c r="AG15" i="1"/>
  <c r="AG16" i="1"/>
  <c r="AG17" i="1"/>
  <c r="AG18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8" i="1"/>
  <c r="AG39" i="1"/>
  <c r="AG40" i="1"/>
  <c r="AG41" i="1"/>
  <c r="AG42" i="1"/>
  <c r="AG44" i="1"/>
  <c r="AG45" i="1"/>
  <c r="AG46" i="1"/>
  <c r="AG49" i="1"/>
  <c r="AG50" i="1"/>
  <c r="AG52" i="1"/>
  <c r="AG53" i="1"/>
  <c r="AG55" i="1"/>
  <c r="AG58" i="1"/>
  <c r="AG61" i="1"/>
  <c r="AG62" i="1"/>
  <c r="AG63" i="1"/>
  <c r="AG64" i="1"/>
  <c r="AG65" i="1"/>
  <c r="AG66" i="1"/>
  <c r="AG67" i="1"/>
  <c r="AG69" i="1"/>
  <c r="AG72" i="1"/>
  <c r="AG73" i="1"/>
  <c r="AG75" i="1"/>
  <c r="AG76" i="1"/>
  <c r="AG77" i="1"/>
  <c r="AG78" i="1"/>
  <c r="AG79" i="1"/>
  <c r="AG80" i="1"/>
  <c r="AG81" i="1"/>
  <c r="AG84" i="1"/>
  <c r="AG85" i="1"/>
  <c r="AG86" i="1"/>
  <c r="AG87" i="1"/>
  <c r="AG88" i="1"/>
  <c r="AG90" i="1"/>
  <c r="AG106" i="1"/>
  <c r="AG107" i="1"/>
  <c r="AG108" i="1"/>
  <c r="AG109" i="1"/>
  <c r="AG110" i="1"/>
  <c r="AG111" i="1"/>
  <c r="AG112" i="1"/>
  <c r="AG113" i="1"/>
  <c r="AG114" i="1"/>
  <c r="AG120" i="1"/>
  <c r="AG121" i="1"/>
  <c r="AG124" i="1"/>
  <c r="AG125" i="1"/>
  <c r="AG126" i="1"/>
  <c r="AG127" i="1"/>
  <c r="AG130" i="1"/>
  <c r="AG132" i="1"/>
  <c r="AG138" i="1"/>
  <c r="AG139" i="1"/>
  <c r="AG140" i="1"/>
  <c r="AG141" i="1"/>
  <c r="AG142" i="1"/>
  <c r="AG143" i="1"/>
  <c r="AG144" i="1"/>
  <c r="AG145" i="1"/>
  <c r="AG146" i="1"/>
  <c r="AG2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0" i="1"/>
  <c r="AA81" i="1"/>
  <c r="AA78" i="1"/>
  <c r="AA79" i="1"/>
  <c r="AA76" i="1"/>
  <c r="AA74" i="1"/>
  <c r="AA67" i="1"/>
  <c r="AA68" i="1"/>
  <c r="AA69" i="1"/>
  <c r="AA70" i="1"/>
  <c r="AA72" i="1"/>
  <c r="AA54" i="1"/>
  <c r="AA55" i="1"/>
  <c r="AA57" i="1"/>
  <c r="AA58" i="1"/>
  <c r="AA61" i="1"/>
  <c r="AA62" i="1"/>
  <c r="AA63" i="1"/>
  <c r="AA64" i="1"/>
  <c r="AA65" i="1"/>
  <c r="AA66" i="1"/>
  <c r="AA39" i="1"/>
  <c r="AA40" i="1"/>
  <c r="AA41" i="1"/>
  <c r="AA42" i="1"/>
  <c r="AA43" i="1"/>
  <c r="AA44" i="1"/>
  <c r="AA45" i="1"/>
  <c r="AA46" i="1"/>
  <c r="AA48" i="1"/>
  <c r="AA49" i="1"/>
  <c r="AA50" i="1"/>
  <c r="AA51" i="1"/>
  <c r="AA52" i="1"/>
  <c r="AA5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18" i="1"/>
  <c r="AA19" i="1"/>
  <c r="AA20" i="1"/>
  <c r="AA21" i="1"/>
  <c r="AA22" i="1"/>
  <c r="AA23" i="1"/>
  <c r="S36" i="1"/>
  <c r="S16" i="1"/>
  <c r="AA16" i="1"/>
  <c r="AA17" i="1"/>
  <c r="AA15" i="1"/>
  <c r="AA12" i="1"/>
  <c r="AA13" i="1"/>
  <c r="AA14" i="1"/>
  <c r="AA10" i="1"/>
  <c r="AA8" i="1"/>
  <c r="AA6" i="1"/>
  <c r="AA5" i="1"/>
  <c r="AA4" i="1"/>
  <c r="AA3" i="1"/>
  <c r="Z6" i="1"/>
  <c r="Z7" i="1"/>
  <c r="Z8" i="1"/>
  <c r="Z9" i="1"/>
  <c r="Z10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8" i="1"/>
  <c r="Z49" i="1"/>
  <c r="Z50" i="1"/>
  <c r="Z51" i="1"/>
  <c r="Z52" i="1"/>
  <c r="Z53" i="1"/>
  <c r="Z54" i="1"/>
  <c r="Z55" i="1"/>
  <c r="Z57" i="1"/>
  <c r="Z58" i="1"/>
  <c r="Z61" i="1"/>
  <c r="Z62" i="1"/>
  <c r="Z63" i="1"/>
  <c r="Z64" i="1"/>
  <c r="Z65" i="1"/>
  <c r="Z66" i="1"/>
  <c r="Z67" i="1"/>
  <c r="Z68" i="1"/>
  <c r="Z69" i="1"/>
  <c r="Z70" i="1"/>
  <c r="Z72" i="1"/>
  <c r="Z73" i="1"/>
  <c r="Z74" i="1"/>
  <c r="Z75" i="1"/>
  <c r="Z76" i="1"/>
  <c r="Z77" i="1"/>
  <c r="Z78" i="1"/>
  <c r="Z79" i="1"/>
  <c r="Z80" i="1"/>
  <c r="Z81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4" i="1"/>
  <c r="Z5" i="1"/>
  <c r="Z2" i="1"/>
  <c r="S132" i="1"/>
  <c r="S124" i="1"/>
  <c r="S125" i="1"/>
  <c r="S126" i="1"/>
  <c r="R5" i="1"/>
  <c r="R6" i="1"/>
  <c r="R7" i="1"/>
  <c r="R8" i="1"/>
  <c r="R9" i="1"/>
  <c r="R10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8" i="1"/>
  <c r="R49" i="1"/>
  <c r="R50" i="1"/>
  <c r="R51" i="1"/>
  <c r="R52" i="1"/>
  <c r="R53" i="1"/>
  <c r="R54" i="1"/>
  <c r="R55" i="1"/>
  <c r="R57" i="1"/>
  <c r="R58" i="1"/>
  <c r="R61" i="1"/>
  <c r="R62" i="1"/>
  <c r="R63" i="1"/>
  <c r="R65" i="1"/>
  <c r="R66" i="1"/>
  <c r="R67" i="1"/>
  <c r="R68" i="1"/>
  <c r="R69" i="1"/>
  <c r="R70" i="1"/>
  <c r="R72" i="1"/>
  <c r="R73" i="1"/>
  <c r="R75" i="1"/>
  <c r="R76" i="1"/>
  <c r="R77" i="1"/>
  <c r="R78" i="1"/>
  <c r="R79" i="1"/>
  <c r="R80" i="1"/>
  <c r="R81" i="1"/>
  <c r="R84" i="1"/>
  <c r="R85" i="1"/>
  <c r="R86" i="1"/>
  <c r="R87" i="1"/>
  <c r="R88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5" i="1"/>
  <c r="R106" i="1"/>
  <c r="R109" i="1"/>
  <c r="R110" i="1"/>
  <c r="R111" i="1"/>
  <c r="R112" i="1"/>
  <c r="R113" i="1"/>
  <c r="R114" i="1"/>
  <c r="R115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2" i="1"/>
  <c r="R3" i="1"/>
  <c r="R4" i="1"/>
  <c r="K145" i="1" l="1"/>
  <c r="K144" i="1"/>
  <c r="K143" i="1"/>
  <c r="K142" i="1"/>
  <c r="K113" i="1"/>
  <c r="K111" i="1"/>
  <c r="K110" i="1"/>
  <c r="K73" i="1"/>
  <c r="K77" i="1"/>
  <c r="K76" i="1"/>
  <c r="K75" i="1"/>
  <c r="K72" i="1"/>
  <c r="K70" i="1"/>
  <c r="K66" i="1"/>
  <c r="K65" i="1"/>
  <c r="K64" i="1"/>
  <c r="K63" i="1"/>
  <c r="K50" i="1"/>
  <c r="K49" i="1"/>
  <c r="K41" i="1"/>
  <c r="K40" i="1"/>
  <c r="K39" i="1"/>
  <c r="K36" i="1"/>
  <c r="K22" i="1"/>
  <c r="K21" i="1"/>
  <c r="K18" i="1"/>
  <c r="K17" i="1"/>
  <c r="K16" i="1"/>
  <c r="K15" i="1"/>
  <c r="K7" i="1"/>
  <c r="K4" i="1"/>
  <c r="S8" i="1" l="1"/>
  <c r="AA84" i="1" l="1"/>
  <c r="AH145" i="1" l="1"/>
  <c r="AH143" i="1"/>
  <c r="AH142" i="1"/>
  <c r="AH113" i="1"/>
  <c r="AH111" i="1"/>
  <c r="AH73" i="1"/>
  <c r="AH77" i="1"/>
  <c r="AH76" i="1"/>
  <c r="AH75" i="1"/>
  <c r="AH72" i="1"/>
  <c r="AH66" i="1"/>
  <c r="AH65" i="1"/>
  <c r="AH64" i="1"/>
  <c r="AH63" i="1"/>
  <c r="AH50" i="1"/>
  <c r="AH18" i="1"/>
  <c r="AH17" i="1"/>
  <c r="AH16" i="1"/>
  <c r="AH8" i="1"/>
  <c r="AH9" i="1"/>
  <c r="AH6" i="1"/>
  <c r="AH5" i="1"/>
  <c r="AH10" i="1"/>
  <c r="AH7" i="1"/>
  <c r="AA75" i="1"/>
  <c r="AA77" i="1"/>
  <c r="AA73" i="1"/>
  <c r="AA85" i="1"/>
  <c r="AA86" i="1"/>
  <c r="AA87" i="1"/>
  <c r="AA88" i="1"/>
  <c r="AA7" i="1"/>
  <c r="AA9" i="1"/>
  <c r="S147" i="1" l="1"/>
  <c r="S140" i="1"/>
  <c r="S145" i="1"/>
  <c r="S144" i="1"/>
  <c r="S143" i="1"/>
  <c r="S142" i="1"/>
  <c r="S146" i="1"/>
  <c r="S141" i="1"/>
  <c r="S128" i="1"/>
  <c r="S118" i="1"/>
  <c r="S123" i="1"/>
  <c r="S127" i="1"/>
  <c r="S121" i="1"/>
  <c r="S133" i="1"/>
  <c r="S115" i="1"/>
  <c r="S114" i="1"/>
  <c r="S113" i="1"/>
  <c r="S112" i="1"/>
  <c r="S137" i="1"/>
  <c r="S136" i="1"/>
  <c r="S135" i="1"/>
  <c r="S134" i="1"/>
  <c r="S131" i="1"/>
  <c r="S130" i="1"/>
  <c r="S129" i="1"/>
  <c r="S122" i="1"/>
  <c r="S120" i="1"/>
  <c r="S119" i="1"/>
  <c r="S117" i="1"/>
  <c r="S111" i="1"/>
  <c r="S110" i="1"/>
  <c r="S109" i="1"/>
  <c r="S106" i="1"/>
  <c r="S105" i="1"/>
  <c r="S88" i="1"/>
  <c r="S91" i="1"/>
  <c r="S92" i="1"/>
  <c r="S101" i="1"/>
  <c r="S95" i="1"/>
  <c r="S93" i="1"/>
  <c r="S94" i="1"/>
  <c r="S99" i="1"/>
  <c r="S100" i="1"/>
  <c r="S97" i="1"/>
  <c r="S98" i="1"/>
  <c r="S90" i="1"/>
  <c r="S87" i="1"/>
  <c r="S86" i="1"/>
  <c r="S85" i="1"/>
  <c r="S102" i="1"/>
  <c r="S96" i="1"/>
  <c r="S81" i="1"/>
  <c r="S80" i="1"/>
  <c r="S79" i="1"/>
  <c r="S78" i="1"/>
  <c r="S73" i="1"/>
  <c r="S77" i="1"/>
  <c r="S76" i="1"/>
  <c r="S75" i="1"/>
  <c r="S72" i="1"/>
  <c r="S70" i="1"/>
  <c r="S69" i="1"/>
  <c r="S67" i="1"/>
  <c r="S66" i="1"/>
  <c r="S65" i="1"/>
  <c r="S63" i="1"/>
  <c r="S68" i="1"/>
  <c r="S62" i="1"/>
  <c r="S61" i="1"/>
  <c r="S58" i="1"/>
  <c r="S57" i="1"/>
  <c r="S55" i="1"/>
  <c r="S54" i="1"/>
  <c r="S53" i="1"/>
  <c r="S52" i="1"/>
  <c r="S51" i="1"/>
  <c r="S50" i="1"/>
  <c r="S49" i="1"/>
  <c r="S48" i="1"/>
  <c r="S44" i="1"/>
  <c r="S46" i="1"/>
  <c r="S45" i="1"/>
  <c r="S43" i="1"/>
  <c r="S42" i="1"/>
  <c r="S41" i="1"/>
  <c r="S40" i="1"/>
  <c r="S39" i="1"/>
  <c r="S38" i="1"/>
  <c r="S37" i="1"/>
  <c r="S28" i="1"/>
  <c r="S32" i="1"/>
  <c r="S139" i="1"/>
  <c r="S34" i="1"/>
  <c r="S33" i="1"/>
  <c r="S31" i="1"/>
  <c r="S30" i="1"/>
  <c r="S29" i="1"/>
  <c r="S26" i="1"/>
  <c r="S19" i="1"/>
  <c r="S138" i="1"/>
  <c r="S25" i="1"/>
  <c r="S27" i="1"/>
  <c r="S24" i="1"/>
  <c r="S35" i="1"/>
  <c r="S23" i="1"/>
  <c r="S7" i="1"/>
  <c r="S10" i="1"/>
  <c r="S2" i="1"/>
  <c r="S3" i="1"/>
  <c r="S5" i="1"/>
  <c r="S6" i="1"/>
  <c r="S9" i="1"/>
  <c r="S13" i="1"/>
  <c r="S12" i="1"/>
  <c r="S14" i="1"/>
  <c r="S15" i="1"/>
  <c r="S17" i="1"/>
  <c r="S18" i="1"/>
  <c r="S20" i="1"/>
  <c r="S21" i="1"/>
  <c r="S22" i="1"/>
  <c r="S4" i="1"/>
</calcChain>
</file>

<file path=xl/sharedStrings.xml><?xml version="1.0" encoding="utf-8"?>
<sst xmlns="http://schemas.openxmlformats.org/spreadsheetml/2006/main" count="5227" uniqueCount="2655">
  <si>
    <t>Organism</t>
  </si>
  <si>
    <t>Subsection</t>
  </si>
  <si>
    <t>Contig</t>
  </si>
  <si>
    <t>From</t>
  </si>
  <si>
    <t>To</t>
  </si>
  <si>
    <t>Length</t>
  </si>
  <si>
    <t>IV</t>
  </si>
  <si>
    <t>chromosome</t>
  </si>
  <si>
    <t>F</t>
  </si>
  <si>
    <t>B</t>
  </si>
  <si>
    <t>CHROMOSOME</t>
  </si>
  <si>
    <t>SEG-1</t>
  </si>
  <si>
    <t>III</t>
  </si>
  <si>
    <t>-</t>
  </si>
  <si>
    <t>V</t>
  </si>
  <si>
    <t>SEG-14</t>
  </si>
  <si>
    <t>SEG-18</t>
  </si>
  <si>
    <t>SEG-5</t>
  </si>
  <si>
    <t>SEG-3</t>
  </si>
  <si>
    <t>SEG-7</t>
  </si>
  <si>
    <t>SEG-4</t>
  </si>
  <si>
    <t>SEG-2</t>
  </si>
  <si>
    <t>I</t>
  </si>
  <si>
    <t>Chromosome</t>
  </si>
  <si>
    <t>Cha6605</t>
  </si>
  <si>
    <t>Chro7203</t>
  </si>
  <si>
    <t>II</t>
  </si>
  <si>
    <t>PatS</t>
  </si>
  <si>
    <t>SEG-19</t>
  </si>
  <si>
    <t>Chl6912-19185</t>
  </si>
  <si>
    <t>Craci02119</t>
  </si>
  <si>
    <t>Ava0118</t>
  </si>
  <si>
    <t>alr2300</t>
  </si>
  <si>
    <t>Aazo-4455</t>
  </si>
  <si>
    <t>AM1_0046</t>
  </si>
  <si>
    <t>Ana102</t>
  </si>
  <si>
    <t>Ana102-16985</t>
  </si>
  <si>
    <t>ana131F-19745</t>
  </si>
  <si>
    <t>SEG-8</t>
  </si>
  <si>
    <t>ANA7108-RS124150</t>
  </si>
  <si>
    <t>ANA-C10104</t>
  </si>
  <si>
    <t>Anacy-0820</t>
  </si>
  <si>
    <t>NIESE2770</t>
  </si>
  <si>
    <t>Art328-00370</t>
  </si>
  <si>
    <t>Art8005-10700</t>
  </si>
  <si>
    <t>Cal336-3</t>
  </si>
  <si>
    <t>Cal336-3-05380</t>
  </si>
  <si>
    <t>Cal6303-0532</t>
  </si>
  <si>
    <t>CAL7103-RS148330</t>
  </si>
  <si>
    <t>Cal7507-4237</t>
  </si>
  <si>
    <t>Cha5019</t>
  </si>
  <si>
    <t>Chl6912</t>
  </si>
  <si>
    <t>Chl9212</t>
  </si>
  <si>
    <t>Chl9212-17545</t>
  </si>
  <si>
    <t>SEG-15</t>
  </si>
  <si>
    <t>Chro-5351</t>
  </si>
  <si>
    <t>Cri1447</t>
  </si>
  <si>
    <t>c0110?20960</t>
  </si>
  <si>
    <t>ctc-089</t>
  </si>
  <si>
    <t>Cw?3799</t>
  </si>
  <si>
    <t>Contig346</t>
  </si>
  <si>
    <t>CYA_1090</t>
  </si>
  <si>
    <t>Cyagr-2230</t>
  </si>
  <si>
    <t>Cyan2104</t>
  </si>
  <si>
    <t>cyan7424-2639</t>
  </si>
  <si>
    <t>Cyan7425-3882</t>
  </si>
  <si>
    <t>Cyan7822-4745</t>
  </si>
  <si>
    <t>Cyan8802-2465</t>
  </si>
  <si>
    <t>Cyast-2372</t>
  </si>
  <si>
    <t>CYB_1959</t>
  </si>
  <si>
    <t>Cylst-1438</t>
  </si>
  <si>
    <t>c8801?0574</t>
  </si>
  <si>
    <t>cyr-02</t>
  </si>
  <si>
    <t>cce_4068</t>
  </si>
  <si>
    <t>Chromosome_c</t>
  </si>
  <si>
    <t>Dacsa-2383</t>
  </si>
  <si>
    <t>ETSB-1920</t>
  </si>
  <si>
    <t>Fis3754</t>
  </si>
  <si>
    <t>Fis3754-12615</t>
  </si>
  <si>
    <t>Fis7521</t>
  </si>
  <si>
    <t>Fis7521-16060</t>
  </si>
  <si>
    <t>SEG-72</t>
  </si>
  <si>
    <t>Fis9339</t>
  </si>
  <si>
    <t>Fis9339-19275</t>
  </si>
  <si>
    <t>Gei7105</t>
  </si>
  <si>
    <t>Gei7105-27340</t>
  </si>
  <si>
    <t>GEI2783</t>
  </si>
  <si>
    <t>GKIL-1051</t>
  </si>
  <si>
    <t>Glo0708</t>
  </si>
  <si>
    <t>gll2992</t>
  </si>
  <si>
    <t>Halo7148-2972</t>
  </si>
  <si>
    <t>Hap220</t>
  </si>
  <si>
    <t>Hap220-14540</t>
  </si>
  <si>
    <t>Has12170-44250</t>
  </si>
  <si>
    <t>Has12170-53045</t>
  </si>
  <si>
    <t>Lep2104</t>
  </si>
  <si>
    <t>Lep2104-48900</t>
  </si>
  <si>
    <t>Lep3755-58190</t>
  </si>
  <si>
    <t>Lep6306</t>
  </si>
  <si>
    <t>Lep6306-22290</t>
  </si>
  <si>
    <t>LEP6406-RS07965</t>
  </si>
  <si>
    <t>Lepto7376-01788</t>
  </si>
  <si>
    <t>N836-12200</t>
  </si>
  <si>
    <t>l8106?30640</t>
  </si>
  <si>
    <t>lyn-072</t>
  </si>
  <si>
    <t>LynBLJ</t>
  </si>
  <si>
    <t>LynBLJ-00207</t>
  </si>
  <si>
    <t>MAE_09790</t>
  </si>
  <si>
    <t>Mas008</t>
  </si>
  <si>
    <t>Mas008-13915</t>
  </si>
  <si>
    <t>SEG-20</t>
  </si>
  <si>
    <t>Mas10914-22125</t>
  </si>
  <si>
    <t>Mch7126-18320</t>
  </si>
  <si>
    <t>Mic7113-6143</t>
  </si>
  <si>
    <t>MicFGP2</t>
  </si>
  <si>
    <t>MicFGP2-11765</t>
  </si>
  <si>
    <t>Nod9414</t>
  </si>
  <si>
    <t>Nod9414-21125</t>
  </si>
  <si>
    <t>Nos21</t>
  </si>
  <si>
    <t>Nos21-25665</t>
  </si>
  <si>
    <t>Nos3756-10900</t>
  </si>
  <si>
    <t>Nos7107-0312</t>
  </si>
  <si>
    <t>Nos7524-3706</t>
  </si>
  <si>
    <t>NpF5352</t>
  </si>
  <si>
    <t>OSC10802-RS05540</t>
  </si>
  <si>
    <t>osc124118</t>
  </si>
  <si>
    <t>osc63042423</t>
  </si>
  <si>
    <t>Osc7112-0727</t>
  </si>
  <si>
    <t>PMT0137</t>
  </si>
  <si>
    <t>PRO9006-RS0108445</t>
  </si>
  <si>
    <t>PhoOSCR-03450</t>
  </si>
  <si>
    <t>SEG-6</t>
  </si>
  <si>
    <t>Pla126-8-04073</t>
  </si>
  <si>
    <t>Pla15</t>
  </si>
  <si>
    <t>Pla15-03210</t>
  </si>
  <si>
    <t>Pla406</t>
  </si>
  <si>
    <t>Pla406-15635</t>
  </si>
  <si>
    <t>Ple7327-3181</t>
  </si>
  <si>
    <t>P9601_18361</t>
  </si>
  <si>
    <t>P9515_18151</t>
  </si>
  <si>
    <t>NATL1_20781</t>
  </si>
  <si>
    <t>PMM1626</t>
  </si>
  <si>
    <t>P9303_01741</t>
  </si>
  <si>
    <t>P9301_18181</t>
  </si>
  <si>
    <t>PMT9312_1719</t>
  </si>
  <si>
    <t>PMN2A_1203</t>
  </si>
  <si>
    <t>p9211?09387</t>
  </si>
  <si>
    <t>pmz-001</t>
  </si>
  <si>
    <t>Pro1787</t>
  </si>
  <si>
    <t>N313-RS21155</t>
  </si>
  <si>
    <t>Pse6802-28240</t>
  </si>
  <si>
    <t>Pse7367-3551</t>
  </si>
  <si>
    <t>CRD-2372</t>
  </si>
  <si>
    <t>RINTHH-10770</t>
  </si>
  <si>
    <t>Riv7116-5825</t>
  </si>
  <si>
    <t>BL107_06069</t>
  </si>
  <si>
    <t>WH5701_03394</t>
  </si>
  <si>
    <t>syc1127</t>
  </si>
  <si>
    <t>sll0257</t>
  </si>
  <si>
    <t>WH7805_08671</t>
  </si>
  <si>
    <t>Synpcc7942_0387</t>
  </si>
  <si>
    <t>SynW0118</t>
  </si>
  <si>
    <t>Syncc9605_0101</t>
  </si>
  <si>
    <t>Syncc9902_0145</t>
  </si>
  <si>
    <t>RS9916_38117</t>
  </si>
  <si>
    <t>RS9917_05205</t>
  </si>
  <si>
    <t>Scy61278</t>
  </si>
  <si>
    <t>Scy61278-00345</t>
  </si>
  <si>
    <t>SEG-11</t>
  </si>
  <si>
    <t>scy7110-11460</t>
  </si>
  <si>
    <t>Spi9445</t>
  </si>
  <si>
    <t>Spi9445-07845</t>
  </si>
  <si>
    <t>Sta7437-2564</t>
  </si>
  <si>
    <t>sync_0107</t>
  </si>
  <si>
    <t>SYN6308-RS11145</t>
  </si>
  <si>
    <t>Syn7335</t>
  </si>
  <si>
    <t>Syn7335-00590</t>
  </si>
  <si>
    <t>SYNPCC7002_A2289</t>
  </si>
  <si>
    <t>SynRCC307_0105</t>
  </si>
  <si>
    <t>SynWH7803_0168</t>
  </si>
  <si>
    <t>Tery_2157</t>
  </si>
  <si>
    <t>Tol511288</t>
  </si>
  <si>
    <t>Tol511288-12855</t>
  </si>
  <si>
    <t>Tol521301</t>
  </si>
  <si>
    <t>Tol521301-31650</t>
  </si>
  <si>
    <t>Tol7601</t>
  </si>
  <si>
    <t>Tol7601-00534</t>
  </si>
  <si>
    <t>Tol9009</t>
  </si>
  <si>
    <t>TOL9009-25870</t>
  </si>
  <si>
    <t>NK55-07080</t>
  </si>
  <si>
    <t>ucynA-10580</t>
  </si>
  <si>
    <t>HetY</t>
  </si>
  <si>
    <t>SEG-50</t>
  </si>
  <si>
    <t>SEG-13</t>
  </si>
  <si>
    <t>SEG-16</t>
  </si>
  <si>
    <t>Downstream</t>
  </si>
  <si>
    <t>Upstream</t>
  </si>
  <si>
    <t>Ava0119</t>
  </si>
  <si>
    <t>all2302</t>
  </si>
  <si>
    <t>ANA-C11806</t>
  </si>
  <si>
    <t>NIESM1630</t>
  </si>
  <si>
    <t>Art328-21880</t>
  </si>
  <si>
    <t>Art8005-30480</t>
  </si>
  <si>
    <t>Cal336-3-23380</t>
  </si>
  <si>
    <t>Cal6303-1806</t>
  </si>
  <si>
    <t>CAL7103-RS128120</t>
  </si>
  <si>
    <t>Cal7507-4615</t>
  </si>
  <si>
    <t>Cw?1615</t>
  </si>
  <si>
    <t>Contig250</t>
  </si>
  <si>
    <t>cyan7424-4648</t>
  </si>
  <si>
    <t>Cyan7822-3211</t>
  </si>
  <si>
    <t>Cylst-3692</t>
  </si>
  <si>
    <t>Fis9339-06550</t>
  </si>
  <si>
    <t>Gei7105-05005</t>
  </si>
  <si>
    <t>Has12170-19245</t>
  </si>
  <si>
    <t>Lep3755-56440</t>
  </si>
  <si>
    <t>Lep6306-19935</t>
  </si>
  <si>
    <t>Lepto7376-00386</t>
  </si>
  <si>
    <t>l8106?23096</t>
  </si>
  <si>
    <t>lyn-020</t>
  </si>
  <si>
    <t>LynBLJ-03492</t>
  </si>
  <si>
    <t>SEG-36</t>
  </si>
  <si>
    <t>Mas008-11320</t>
  </si>
  <si>
    <t>Mch7126-27745</t>
  </si>
  <si>
    <t>Mic7113-4244</t>
  </si>
  <si>
    <t>MicFGP2-11490</t>
  </si>
  <si>
    <t>Nod9414-21670</t>
  </si>
  <si>
    <t>Nos21-15770</t>
  </si>
  <si>
    <t>Nos3756-10910</t>
  </si>
  <si>
    <t>Nos7107-2967</t>
  </si>
  <si>
    <t>Nos7524-3705</t>
  </si>
  <si>
    <t>NpR5354</t>
  </si>
  <si>
    <t>OSC10802-RS29625</t>
  </si>
  <si>
    <t>osc63042791</t>
  </si>
  <si>
    <t>Osc7112-4052</t>
  </si>
  <si>
    <t>PhoOSCR-03165</t>
  </si>
  <si>
    <t>Pla126-8-02793</t>
  </si>
  <si>
    <t>Pla15-19795</t>
  </si>
  <si>
    <t>Pla406-20485</t>
  </si>
  <si>
    <t>N313-RS16510</t>
  </si>
  <si>
    <t>Riv7116-4719</t>
  </si>
  <si>
    <t>WH5701_09224</t>
  </si>
  <si>
    <t>Scy61278-01650</t>
  </si>
  <si>
    <t>scy7110-25625</t>
  </si>
  <si>
    <t>Spi9445-26640</t>
  </si>
  <si>
    <t>Tery_1796</t>
  </si>
  <si>
    <t>Tol511288-23040</t>
  </si>
  <si>
    <t>Tol521301-08295</t>
  </si>
  <si>
    <t>Tol7601-07721</t>
  </si>
  <si>
    <t>TOL9009-38955</t>
  </si>
  <si>
    <t>Patatin</t>
  </si>
  <si>
    <t>Ava0120</t>
  </si>
  <si>
    <t>all2303</t>
  </si>
  <si>
    <t>Aazo-4426</t>
  </si>
  <si>
    <t>AM1_B0179</t>
  </si>
  <si>
    <t>pREB2</t>
  </si>
  <si>
    <t>Ana102-16965</t>
  </si>
  <si>
    <t>ana131F-19750</t>
  </si>
  <si>
    <t>ANA7108-RS124155</t>
  </si>
  <si>
    <t>ANA-C10100</t>
  </si>
  <si>
    <t>Anacy-0819</t>
  </si>
  <si>
    <t>NIESL6230</t>
  </si>
  <si>
    <t>Art328-04430</t>
  </si>
  <si>
    <t>Art8005-41059</t>
  </si>
  <si>
    <t>Cal336-3-22045</t>
  </si>
  <si>
    <t>Cal6303-4948</t>
  </si>
  <si>
    <t>CAL7103-RS135810</t>
  </si>
  <si>
    <t>Cal7507-4238</t>
  </si>
  <si>
    <t>Cha1513</t>
  </si>
  <si>
    <t>Chl6912-21985</t>
  </si>
  <si>
    <t>Chl9212-14740</t>
  </si>
  <si>
    <t>Chro-5354</t>
  </si>
  <si>
    <t>Craci01607</t>
  </si>
  <si>
    <t>SEG-63</t>
  </si>
  <si>
    <t>Cri2197</t>
  </si>
  <si>
    <t>c0110?04818</t>
  </si>
  <si>
    <t>ctc-026</t>
  </si>
  <si>
    <t>Cw?3286</t>
  </si>
  <si>
    <t>Contig331</t>
  </si>
  <si>
    <t>CYA_0178</t>
  </si>
  <si>
    <t>Cyan2970</t>
  </si>
  <si>
    <t>cyan7424-4692</t>
  </si>
  <si>
    <t>Cyan7425-1662</t>
  </si>
  <si>
    <t>Cyan7822-4137</t>
  </si>
  <si>
    <t>Cyan8802-4483</t>
  </si>
  <si>
    <t>Cyast-1277</t>
  </si>
  <si>
    <t>CYB_2522</t>
  </si>
  <si>
    <t>Cylst-1436</t>
  </si>
  <si>
    <t>c8801?3084</t>
  </si>
  <si>
    <t>cyr-09</t>
  </si>
  <si>
    <t>cce_3620</t>
  </si>
  <si>
    <t>ETSB-0781</t>
  </si>
  <si>
    <t>Fis3754-14260</t>
  </si>
  <si>
    <t>Fis7521-14265</t>
  </si>
  <si>
    <t>SEG-55</t>
  </si>
  <si>
    <t>Fis9339-18010</t>
  </si>
  <si>
    <t>Gei7105-10735</t>
  </si>
  <si>
    <t>GKIL-0972</t>
  </si>
  <si>
    <t>Glo0709</t>
  </si>
  <si>
    <t>glr3669</t>
  </si>
  <si>
    <t>Hap220-02640</t>
  </si>
  <si>
    <t>Has12170-53040</t>
  </si>
  <si>
    <t>Lep2104-12070</t>
  </si>
  <si>
    <t>Lep3755-62310</t>
  </si>
  <si>
    <t>LEP6406-RS02070</t>
  </si>
  <si>
    <t>N836-22170</t>
  </si>
  <si>
    <t>SEG-83</t>
  </si>
  <si>
    <t>l8106?21212</t>
  </si>
  <si>
    <t>lyn-014</t>
  </si>
  <si>
    <t>LynBLJ-03861</t>
  </si>
  <si>
    <t>SEG-41</t>
  </si>
  <si>
    <t>Mas008-42930</t>
  </si>
  <si>
    <t>SEG-89</t>
  </si>
  <si>
    <t>Mas008-33270</t>
  </si>
  <si>
    <t>SEG-64</t>
  </si>
  <si>
    <t>Mas10914-22115</t>
  </si>
  <si>
    <t>Mch7126-18325</t>
  </si>
  <si>
    <t>Mic7113-5511</t>
  </si>
  <si>
    <t>MicFGP2-11750</t>
  </si>
  <si>
    <t>Nos21-25670</t>
  </si>
  <si>
    <t>Nos3756-10920</t>
  </si>
  <si>
    <t>Nos7107-0313</t>
  </si>
  <si>
    <t>Nos7524-3704</t>
  </si>
  <si>
    <t>NpR5355</t>
  </si>
  <si>
    <t>OSC10802-RS05545</t>
  </si>
  <si>
    <t>osc120804</t>
  </si>
  <si>
    <t>osc63042424</t>
  </si>
  <si>
    <t>Osc7112-0724</t>
  </si>
  <si>
    <t>PhoOSCR-00885</t>
  </si>
  <si>
    <t>Pla126-8-01238</t>
  </si>
  <si>
    <t>Pla15-06180</t>
  </si>
  <si>
    <t>Pla406-12745</t>
  </si>
  <si>
    <t>Ple7327-3136</t>
  </si>
  <si>
    <t>N313-RS24015</t>
  </si>
  <si>
    <t>Pse7367-2921</t>
  </si>
  <si>
    <t>Pse7429-08735</t>
  </si>
  <si>
    <t>SEG-46</t>
  </si>
  <si>
    <t>PseRC-17510</t>
  </si>
  <si>
    <t>SEG-165</t>
  </si>
  <si>
    <t>CRD-2311</t>
  </si>
  <si>
    <t>RINTHH-07130</t>
  </si>
  <si>
    <t>Riv7116-5826</t>
  </si>
  <si>
    <t>syc1031</t>
  </si>
  <si>
    <t>Synpcc7942_0488</t>
  </si>
  <si>
    <t>Scy61278-00220</t>
  </si>
  <si>
    <t>scy7110-11455</t>
  </si>
  <si>
    <t>Spi9445-13565</t>
  </si>
  <si>
    <t>SYN6308-RS03620</t>
  </si>
  <si>
    <t>Syn7335-07850</t>
  </si>
  <si>
    <t>tll0666</t>
  </si>
  <si>
    <t>Tery_2177</t>
  </si>
  <si>
    <t>Tol511288-12860</t>
  </si>
  <si>
    <t>Tol521301-31660</t>
  </si>
  <si>
    <t>Tol7601-02306</t>
  </si>
  <si>
    <t>TOL9009-25865</t>
  </si>
  <si>
    <t>NK55-01370</t>
  </si>
  <si>
    <t>Dihydroorotase</t>
  </si>
  <si>
    <t>seg-89</t>
  </si>
  <si>
    <t>Seg-64</t>
  </si>
  <si>
    <t>Direction</t>
  </si>
  <si>
    <t>Syn7002</t>
  </si>
  <si>
    <t>Syn7003</t>
  </si>
  <si>
    <t>Syn7117</t>
  </si>
  <si>
    <t>Syn73109</t>
  </si>
  <si>
    <t xml:space="preserve">Syn8807 </t>
  </si>
  <si>
    <t>Syn042902</t>
  </si>
  <si>
    <t>Abbreviation</t>
  </si>
  <si>
    <t>Amar11017</t>
  </si>
  <si>
    <t>Ana90</t>
  </si>
  <si>
    <t>AnaAzo</t>
  </si>
  <si>
    <t>Ana310F</t>
  </si>
  <si>
    <t>Ana7122</t>
  </si>
  <si>
    <t>Ana7108</t>
  </si>
  <si>
    <t>Ana7120</t>
  </si>
  <si>
    <t>Ana29413</t>
  </si>
  <si>
    <t>Arth328</t>
  </si>
  <si>
    <t>Arth8005</t>
  </si>
  <si>
    <t>Arth39</t>
  </si>
  <si>
    <t>Cal6303</t>
  </si>
  <si>
    <t>Cal7103</t>
  </si>
  <si>
    <t>Cal7507</t>
  </si>
  <si>
    <t>UCYN-A</t>
  </si>
  <si>
    <t>Cri9333</t>
  </si>
  <si>
    <t>CroC8501</t>
  </si>
  <si>
    <t>CyaA10605</t>
  </si>
  <si>
    <t>CyaS7202</t>
  </si>
  <si>
    <t>Cgra6307</t>
  </si>
  <si>
    <t>Cyan51142</t>
  </si>
  <si>
    <t>Cyan0110</t>
  </si>
  <si>
    <t>Cyan7424</t>
  </si>
  <si>
    <t>Cyan7425</t>
  </si>
  <si>
    <t>Cyan7822</t>
  </si>
  <si>
    <t>Cyan8801</t>
  </si>
  <si>
    <t>Cyan8802</t>
  </si>
  <si>
    <t>CylR505</t>
  </si>
  <si>
    <t>CylS7417</t>
  </si>
  <si>
    <t>Dac8305</t>
  </si>
  <si>
    <t>EpiTur</t>
  </si>
  <si>
    <t>Gei7407</t>
  </si>
  <si>
    <t>Syn6308</t>
  </si>
  <si>
    <t>GlobJS1</t>
  </si>
  <si>
    <t>GloB7421</t>
  </si>
  <si>
    <t>GloC7428</t>
  </si>
  <si>
    <t>Halo7418</t>
  </si>
  <si>
    <t>Has512170</t>
  </si>
  <si>
    <t>LepHIJ</t>
  </si>
  <si>
    <t>Lep3755</t>
  </si>
  <si>
    <t>Lep6406</t>
  </si>
  <si>
    <t>Lep7376</t>
  </si>
  <si>
    <t>Lyn8106</t>
  </si>
  <si>
    <t>Mas10914</t>
  </si>
  <si>
    <t>Mch7126</t>
  </si>
  <si>
    <t>Mic7113</t>
  </si>
  <si>
    <t>MicA843</t>
  </si>
  <si>
    <t>Nos3756</t>
  </si>
  <si>
    <t>Nos7107</t>
  </si>
  <si>
    <t>Nos7524</t>
  </si>
  <si>
    <t>Nos29133</t>
  </si>
  <si>
    <t>Osc6304</t>
  </si>
  <si>
    <t>Osc7122</t>
  </si>
  <si>
    <t>Osc10802</t>
  </si>
  <si>
    <t>Osc12</t>
  </si>
  <si>
    <t>PhoOSCR</t>
  </si>
  <si>
    <t>Pla126-8</t>
  </si>
  <si>
    <t>Pla407</t>
  </si>
  <si>
    <t>Ple7327</t>
  </si>
  <si>
    <t>Pmar9601</t>
  </si>
  <si>
    <t>PmarMed4</t>
  </si>
  <si>
    <t>Pmar9211</t>
  </si>
  <si>
    <t>Pmar9301</t>
  </si>
  <si>
    <t>Pmar9303</t>
  </si>
  <si>
    <t>Pmar9312</t>
  </si>
  <si>
    <t>Pmar9313</t>
  </si>
  <si>
    <t>Pmar9515</t>
  </si>
  <si>
    <t>PmarNATL1A</t>
  </si>
  <si>
    <t>PmarNATL2A</t>
  </si>
  <si>
    <t>Pmar120</t>
  </si>
  <si>
    <t>ProH9006</t>
  </si>
  <si>
    <t>PseA7429</t>
  </si>
  <si>
    <t>PseA6802</t>
  </si>
  <si>
    <t>PseA7367</t>
  </si>
  <si>
    <t>PseARC</t>
  </si>
  <si>
    <t>RapD9</t>
  </si>
  <si>
    <t>RicHH01</t>
  </si>
  <si>
    <t>Riv7116</t>
  </si>
  <si>
    <t>Scy7110</t>
  </si>
  <si>
    <t>Sta7437</t>
  </si>
  <si>
    <t>Syn107</t>
  </si>
  <si>
    <t>Syn9311</t>
  </si>
  <si>
    <t>Syn9605</t>
  </si>
  <si>
    <t>Syn9902</t>
  </si>
  <si>
    <t>Syn6301</t>
  </si>
  <si>
    <t>Syn7942</t>
  </si>
  <si>
    <t>SynOSa</t>
  </si>
  <si>
    <t>SynOSb</t>
  </si>
  <si>
    <t>Syn307</t>
  </si>
  <si>
    <t>Syn9916</t>
  </si>
  <si>
    <t>Syn9917</t>
  </si>
  <si>
    <t>Syn5701</t>
  </si>
  <si>
    <t>Syn7803</t>
  </si>
  <si>
    <t>Syn7805</t>
  </si>
  <si>
    <t>Syn8102</t>
  </si>
  <si>
    <t>Syn6803</t>
  </si>
  <si>
    <t>TherBP1</t>
  </si>
  <si>
    <t>Ther55a</t>
  </si>
  <si>
    <t>Tri101</t>
  </si>
  <si>
    <t>Halomicronema hongdechloris C2206</t>
  </si>
  <si>
    <t>Leptolyngbya KIOST-1</t>
  </si>
  <si>
    <t>Leptolyngbya PCC 7375</t>
  </si>
  <si>
    <t>Lyngbya confervoides BDU141951</t>
  </si>
  <si>
    <t>Nodosilinea nodulosa</t>
  </si>
  <si>
    <t>Phormidium willei BDU 130791</t>
  </si>
  <si>
    <t>Phormidium tenue NIES-30</t>
  </si>
  <si>
    <t>Aphanizomenon flos-aquae WA102</t>
  </si>
  <si>
    <t>Aph102</t>
  </si>
  <si>
    <t>Lep7375</t>
  </si>
  <si>
    <t>Pho130791</t>
  </si>
  <si>
    <t>LEGEND</t>
  </si>
  <si>
    <t>Column</t>
  </si>
  <si>
    <t>Explanation</t>
  </si>
  <si>
    <t>A</t>
  </si>
  <si>
    <t>Name of organism</t>
  </si>
  <si>
    <t>C</t>
  </si>
  <si>
    <t xml:space="preserve">Sort table by this column to order organisms to be almost colinear with the phylogenetic tree shown in Fig. 4. </t>
  </si>
  <si>
    <t>D</t>
  </si>
  <si>
    <t xml:space="preserve">     I: Unicellular, reproducing by binary fission or budding</t>
  </si>
  <si>
    <t xml:space="preserve">    II: Unicellular, reproducing by multiple fission</t>
  </si>
  <si>
    <t xml:space="preserve">   III: Filamentous, composed of only vegetative cells</t>
  </si>
  <si>
    <t xml:space="preserve">   IV: Filamentous, contains heterocysts, division in only one plane</t>
  </si>
  <si>
    <t xml:space="preserve">    V: Filamentous, contains heterocysts, division in multiple planes</t>
  </si>
  <si>
    <t>Abbreviated name of organism, used in this article</t>
  </si>
  <si>
    <t>phylogenetic group</t>
  </si>
  <si>
    <t>Nostoc piscinale cena21</t>
  </si>
  <si>
    <t>1A-1111111</t>
  </si>
  <si>
    <t>Nostoc PCC 7107</t>
  </si>
  <si>
    <t>1A-1111112</t>
  </si>
  <si>
    <t>Nostoc PCC 7524</t>
  </si>
  <si>
    <t>1A-1111121</t>
  </si>
  <si>
    <t>Nostoc NIES 3756</t>
  </si>
  <si>
    <t>1A-11111221</t>
  </si>
  <si>
    <t>Anabaena variabilis ATCC 29413</t>
  </si>
  <si>
    <t>1A-111112221</t>
  </si>
  <si>
    <t>Anabaena PCC 7120</t>
  </si>
  <si>
    <t>1A-111112222</t>
  </si>
  <si>
    <t>Anabaena circinalis AWQC310F</t>
  </si>
  <si>
    <t>1A-1111211111</t>
  </si>
  <si>
    <t>Anabaena WA102</t>
  </si>
  <si>
    <t>1A-11112111121</t>
  </si>
  <si>
    <t>Anabaena 90</t>
  </si>
  <si>
    <t>1A-11112111122</t>
  </si>
  <si>
    <t>1A-11112111122x</t>
  </si>
  <si>
    <t>Anabaena PCC 7108</t>
  </si>
  <si>
    <t>1A-11112111211</t>
  </si>
  <si>
    <t>Anabaena cylindrica PCC 7122</t>
  </si>
  <si>
    <t>1A-11112111212</t>
  </si>
  <si>
    <t>Anabaena azollae 0708</t>
  </si>
  <si>
    <t>1A-11112111221</t>
  </si>
  <si>
    <t>IV-symbiont</t>
  </si>
  <si>
    <t>Cylindrospermopsis raciborskii CS-505</t>
  </si>
  <si>
    <t>1A-111121112221</t>
  </si>
  <si>
    <t>Raphidiopsis brookii d9</t>
  </si>
  <si>
    <t>1A-111121112222</t>
  </si>
  <si>
    <t>Cylindrospermum stagnale PCC 7417</t>
  </si>
  <si>
    <t>1A-11112112</t>
  </si>
  <si>
    <t>Nostoc punctiforme ATCC 29133</t>
  </si>
  <si>
    <t>1A-11112121</t>
  </si>
  <si>
    <t>Nodularia spumigena CCY9414</t>
  </si>
  <si>
    <t>1A-11112122</t>
  </si>
  <si>
    <t>Tolypothrix PCC 7601</t>
  </si>
  <si>
    <t>1A-1111221</t>
  </si>
  <si>
    <t>Calothrix PCC 7507</t>
  </si>
  <si>
    <t>1A-11112221</t>
  </si>
  <si>
    <t>Microchaete PCC 7126</t>
  </si>
  <si>
    <t>1A-11112222</t>
  </si>
  <si>
    <t>Hassallia byssoidea VB512170</t>
  </si>
  <si>
    <t>1A-11121</t>
  </si>
  <si>
    <t>Tolypothrix PCC 9009</t>
  </si>
  <si>
    <t>1A-11122</t>
  </si>
  <si>
    <t>Calothrix 336-6</t>
  </si>
  <si>
    <t>1A-1121</t>
  </si>
  <si>
    <t>Calothrix PCC 6303</t>
  </si>
  <si>
    <t>1A-11221</t>
  </si>
  <si>
    <t>Calothrix PCC 7103</t>
  </si>
  <si>
    <t>1A-11222</t>
  </si>
  <si>
    <t>Chlorogloeopsis fritschii PCC 6912</t>
  </si>
  <si>
    <t>1A-12111</t>
  </si>
  <si>
    <t>Chlorogloeopsis fritschii PCC 9212</t>
  </si>
  <si>
    <t>1A-12112</t>
  </si>
  <si>
    <t>Fischerella NIES 3754</t>
  </si>
  <si>
    <t>1A-121211</t>
  </si>
  <si>
    <t>Fischerella thermalis PCC 7521</t>
  </si>
  <si>
    <t>1A-121212</t>
  </si>
  <si>
    <t>Fischerella PCC 9339</t>
  </si>
  <si>
    <t>1A-121221</t>
  </si>
  <si>
    <t>Hapalosiphon MRB220</t>
  </si>
  <si>
    <t>1A-121222</t>
  </si>
  <si>
    <t>Scytonema hofmanni PCC 7110</t>
  </si>
  <si>
    <t>1A-12211</t>
  </si>
  <si>
    <t>Tolypothrix bouteillei VB521301</t>
  </si>
  <si>
    <t>1A-12212</t>
  </si>
  <si>
    <t>Scytonema tolypothrichoides VB61278</t>
  </si>
  <si>
    <t>1A-12221</t>
  </si>
  <si>
    <t>Mastigocladopsis repens PCC 10914</t>
  </si>
  <si>
    <t>1A-122221</t>
  </si>
  <si>
    <t>Tolypothrix campylonemoides VB511288</t>
  </si>
  <si>
    <t>1A-122222</t>
  </si>
  <si>
    <t>Richelia intracellularis HH01</t>
  </si>
  <si>
    <t>1A-21</t>
  </si>
  <si>
    <t>Rivularia PCC 7116</t>
  </si>
  <si>
    <t>1A-221</t>
  </si>
  <si>
    <t>Mastigocoleus testarum BC008</t>
  </si>
  <si>
    <t>1A-222</t>
  </si>
  <si>
    <t>Gloeocapsa PCC 7428</t>
  </si>
  <si>
    <t>1B-1</t>
  </si>
  <si>
    <t>Chroococcidiopsis thermalis PCC 7203</t>
  </si>
  <si>
    <t>1B-2</t>
  </si>
  <si>
    <t>Chamaesiphon minutus PCC 6605</t>
  </si>
  <si>
    <t>1C-1</t>
  </si>
  <si>
    <t>Crinalium epipsammum PCC 9333</t>
  </si>
  <si>
    <t>1C-2</t>
  </si>
  <si>
    <t>Microcystis aeruginosa NIES843</t>
  </si>
  <si>
    <t>2-111111</t>
  </si>
  <si>
    <t>Synechocystis PCC 6803</t>
  </si>
  <si>
    <t>2-111112</t>
  </si>
  <si>
    <t>Pleurocapsa PCC 7327</t>
  </si>
  <si>
    <t>2-111121</t>
  </si>
  <si>
    <t>Cyanothece PCC 7424</t>
  </si>
  <si>
    <t>2-1111221</t>
  </si>
  <si>
    <t>Cyanothece PCC 7822</t>
  </si>
  <si>
    <t>2-1111222</t>
  </si>
  <si>
    <t>Cyanothece PCC 8802</t>
  </si>
  <si>
    <t>2-1112111</t>
  </si>
  <si>
    <t>Cyanothece PCC 8801</t>
  </si>
  <si>
    <t>2-1112112</t>
  </si>
  <si>
    <t>Epithemia turgida etsb endosymbiont</t>
  </si>
  <si>
    <t>2-111212</t>
  </si>
  <si>
    <t>I-organelle</t>
  </si>
  <si>
    <t>Crocosphaera watsonii WH8501</t>
  </si>
  <si>
    <t>2-1112211</t>
  </si>
  <si>
    <t>Cyanothece CCY 0110</t>
  </si>
  <si>
    <t>2-11122121</t>
  </si>
  <si>
    <t>Cyanothece ATCC 51142</t>
  </si>
  <si>
    <t>2-11122122</t>
  </si>
  <si>
    <t>Candidatus atelocyanobacterium thalassa</t>
  </si>
  <si>
    <t>2-111222</t>
  </si>
  <si>
    <t>I-symbiont</t>
  </si>
  <si>
    <t>Cyanobacterium stanieri PCC 7202</t>
  </si>
  <si>
    <t>2-112111</t>
  </si>
  <si>
    <t>Cyanobacterium aponinum PCC 10605</t>
  </si>
  <si>
    <t>2-1121121</t>
  </si>
  <si>
    <t>Geminocystis herdmanii PCC 6308</t>
  </si>
  <si>
    <t>2-1121122</t>
  </si>
  <si>
    <t>Leptolyngbya PCC 7376</t>
  </si>
  <si>
    <t>2-112121</t>
  </si>
  <si>
    <t>Synechococcus PCC 7002</t>
  </si>
  <si>
    <t>2-1121221</t>
  </si>
  <si>
    <t>Synechococcus PCC 7003</t>
  </si>
  <si>
    <t>2-1121222x</t>
  </si>
  <si>
    <t>Synechococcus PCC 7117</t>
  </si>
  <si>
    <t>2-1121223x</t>
  </si>
  <si>
    <t>Synechococcus PCC 73109</t>
  </si>
  <si>
    <t>2-1121224x</t>
  </si>
  <si>
    <t>Synechococcus NKBG 042902</t>
  </si>
  <si>
    <t>2-1121225</t>
  </si>
  <si>
    <t xml:space="preserve">Synechococcus PCC 8807 </t>
  </si>
  <si>
    <t>2-1121225x</t>
  </si>
  <si>
    <t>Stanieria cyanosphaera PCC 7437</t>
  </si>
  <si>
    <t>2-1122</t>
  </si>
  <si>
    <t>Spirulina subsalsa PCC 9445</t>
  </si>
  <si>
    <t>2-121</t>
  </si>
  <si>
    <t>Dactylococcopsis salina PCC 8305</t>
  </si>
  <si>
    <t>2-1221</t>
  </si>
  <si>
    <t>Halothece PCC 7418</t>
  </si>
  <si>
    <t>2-1222</t>
  </si>
  <si>
    <t>Microcoleus PCC 7113</t>
  </si>
  <si>
    <t>2-2</t>
  </si>
  <si>
    <t>Oscillatoria PCC 10802</t>
  </si>
  <si>
    <t>3-11</t>
  </si>
  <si>
    <t>Oscillatoria acuminata PCC 6304</t>
  </si>
  <si>
    <t>3-121</t>
  </si>
  <si>
    <t>Geitlerinema PCC 7105</t>
  </si>
  <si>
    <t>3-1221</t>
  </si>
  <si>
    <t>Phormidium OSCR</t>
  </si>
  <si>
    <t>3-1222</t>
  </si>
  <si>
    <t>3-1222x</t>
  </si>
  <si>
    <t>Microcoleus vaginatus FGP2</t>
  </si>
  <si>
    <t>3-211</t>
  </si>
  <si>
    <t>Oscillatoria nigro-viridis PCC 7112</t>
  </si>
  <si>
    <t>3-212</t>
  </si>
  <si>
    <t>Trichodesmium erythraeum IMS101</t>
  </si>
  <si>
    <t>3-221</t>
  </si>
  <si>
    <t>Planktothrix agardhii NIVA-CYA 126/8</t>
  </si>
  <si>
    <t>3-22211</t>
  </si>
  <si>
    <t>Planktothrix prolifica NIVA-CYA 406</t>
  </si>
  <si>
    <t>3-222121</t>
  </si>
  <si>
    <t>Planktothrix agardhii NIVA-CYA 15</t>
  </si>
  <si>
    <t>3-2221221</t>
  </si>
  <si>
    <t>Planktothrix rubescens niva-cya 407</t>
  </si>
  <si>
    <t>3-2221222</t>
  </si>
  <si>
    <t>Arthrospira platensis NIES-39</t>
  </si>
  <si>
    <t>3-222211</t>
  </si>
  <si>
    <t>Arthrospira maxima CS 328</t>
  </si>
  <si>
    <t>3-2222121</t>
  </si>
  <si>
    <t>Arthrospira PCC 8005</t>
  </si>
  <si>
    <t>3-2222122</t>
  </si>
  <si>
    <t>Lyngbya PCC 8106</t>
  </si>
  <si>
    <t>3-222221</t>
  </si>
  <si>
    <t>Lyngbya aestuarii BLJ</t>
  </si>
  <si>
    <t>3-222222</t>
  </si>
  <si>
    <t>Acaryochloris marina MBIC11017</t>
  </si>
  <si>
    <t>4-1</t>
  </si>
  <si>
    <t>Cyanothece PCC 7425</t>
  </si>
  <si>
    <t>4-21</t>
  </si>
  <si>
    <t>Thermosynechococcus elongatus BP1</t>
  </si>
  <si>
    <t>4-221</t>
  </si>
  <si>
    <t>Thermosynechococcus NK55a</t>
  </si>
  <si>
    <t>4-222</t>
  </si>
  <si>
    <t>Geitlerinema PCC 7407</t>
  </si>
  <si>
    <t>5-1</t>
  </si>
  <si>
    <t>Oscillatoriales cyanobacterium JSC-12</t>
  </si>
  <si>
    <t>5-211</t>
  </si>
  <si>
    <t>Leptolyngbya PCC 6306</t>
  </si>
  <si>
    <t>5-2121</t>
  </si>
  <si>
    <t>Leptolyngbya NIES 2104</t>
  </si>
  <si>
    <t>5-21221</t>
  </si>
  <si>
    <t>Leptolyngbya NIES 3755</t>
  </si>
  <si>
    <t>5-21222</t>
  </si>
  <si>
    <t>Leptolyngbya PCC 6406</t>
  </si>
  <si>
    <t>5-2211</t>
  </si>
  <si>
    <t>5-2211x</t>
  </si>
  <si>
    <t>Lyn141951</t>
  </si>
  <si>
    <t>5-2211y1</t>
  </si>
  <si>
    <t>Pho30</t>
  </si>
  <si>
    <t>5-2211y2</t>
  </si>
  <si>
    <t>Nodnod</t>
  </si>
  <si>
    <t>5-2211y3</t>
  </si>
  <si>
    <t>LepK1</t>
  </si>
  <si>
    <t>5-2211z</t>
  </si>
  <si>
    <t>Hal2206</t>
  </si>
  <si>
    <t>Synechococcus PCC 7335</t>
  </si>
  <si>
    <t>5-22121</t>
  </si>
  <si>
    <t>Leptolyngbya Heron Island J</t>
  </si>
  <si>
    <t>5-22122</t>
  </si>
  <si>
    <t>5-22122x</t>
  </si>
  <si>
    <t>Prochlorothrix hollandica PCC 9006</t>
  </si>
  <si>
    <t>6-1</t>
  </si>
  <si>
    <t>Synechococcus elongatus PCC 6301</t>
  </si>
  <si>
    <t>6-21</t>
  </si>
  <si>
    <t>Synechococcus elongatus PCC 7942</t>
  </si>
  <si>
    <t>6-22</t>
  </si>
  <si>
    <t>Synechococcus RCC307</t>
  </si>
  <si>
    <t>7-1</t>
  </si>
  <si>
    <t>Cyanobium gracile PCC 6307</t>
  </si>
  <si>
    <t>7-211</t>
  </si>
  <si>
    <t>Synechococcus WH5701</t>
  </si>
  <si>
    <t>7-212</t>
  </si>
  <si>
    <t>Synechococcus BL107</t>
  </si>
  <si>
    <t>7-221111</t>
  </si>
  <si>
    <t>Synechococcus CC9902</t>
  </si>
  <si>
    <t>7-221112</t>
  </si>
  <si>
    <t>Synechococcus CC9605</t>
  </si>
  <si>
    <t>7-221121</t>
  </si>
  <si>
    <t>Synechococcus WH8102</t>
  </si>
  <si>
    <t>7-221122</t>
  </si>
  <si>
    <t>Synechococcus RS9916</t>
  </si>
  <si>
    <t>7-221211</t>
  </si>
  <si>
    <t>Synechococcus RS9917</t>
  </si>
  <si>
    <t>7-221212</t>
  </si>
  <si>
    <t>Synechococcus CC9311</t>
  </si>
  <si>
    <t>7-221221</t>
  </si>
  <si>
    <t>Synechococcus WH7805</t>
  </si>
  <si>
    <t>7-2212221</t>
  </si>
  <si>
    <t>Synechococcus WH7803</t>
  </si>
  <si>
    <t>7-2212222</t>
  </si>
  <si>
    <t>Prochlorococcus marinus MIT9313</t>
  </si>
  <si>
    <t>7-22211</t>
  </si>
  <si>
    <t>Prochlorococcus marinus MIT9303</t>
  </si>
  <si>
    <t>7-22212</t>
  </si>
  <si>
    <t>Prochlorococcus marinus MIT9211</t>
  </si>
  <si>
    <t>7-222211</t>
  </si>
  <si>
    <t>Prochlorococcus marinus SS120</t>
  </si>
  <si>
    <t>7-222212</t>
  </si>
  <si>
    <t>Prochlorococcus marinus NATL1a</t>
  </si>
  <si>
    <t>7-2222211</t>
  </si>
  <si>
    <t>Prochlorococcus marinus NATL2a</t>
  </si>
  <si>
    <t>7-2222212</t>
  </si>
  <si>
    <t>Prochlorococcus marinus MED4</t>
  </si>
  <si>
    <t>7-22222211</t>
  </si>
  <si>
    <t>Prochlorococcus marinus MIT9515</t>
  </si>
  <si>
    <t>7-22222212</t>
  </si>
  <si>
    <t>Prochlorococcus marinus MIT9312</t>
  </si>
  <si>
    <t>7-22222221</t>
  </si>
  <si>
    <t>Prochlorococcus marinus AS9601</t>
  </si>
  <si>
    <t>7-222222221</t>
  </si>
  <si>
    <t>Prochlorococcus marinus MIT9301</t>
  </si>
  <si>
    <t>7-222222222</t>
  </si>
  <si>
    <t>Pseudanabaena biceps PCC 7429</t>
  </si>
  <si>
    <t>8-11</t>
  </si>
  <si>
    <t>Pseudanabaena roaring creek</t>
  </si>
  <si>
    <t>8-12</t>
  </si>
  <si>
    <t>Pseudanabaena PCC 6802</t>
  </si>
  <si>
    <t>8-21</t>
  </si>
  <si>
    <t>Pseudanabaena PCC 7367</t>
  </si>
  <si>
    <t>8-22</t>
  </si>
  <si>
    <t>Synechococcus os type A prime</t>
  </si>
  <si>
    <t>9-1</t>
  </si>
  <si>
    <t>Synechococcus os type B prime</t>
  </si>
  <si>
    <t>9-2</t>
  </si>
  <si>
    <t>Gloeobacter kilaueensis JS1</t>
  </si>
  <si>
    <t>R-1</t>
  </si>
  <si>
    <t>Gloeobacter violaceus PCC 7421</t>
  </si>
  <si>
    <t>R-2</t>
  </si>
  <si>
    <t>Asl2301</t>
  </si>
  <si>
    <t>NpR5353</t>
  </si>
  <si>
    <t>ND</t>
  </si>
  <si>
    <t>&gt;Amar11017-hetY</t>
  </si>
  <si>
    <t>MAKIPLILSNLEMTQKLGEILGQRLPAGNVVLLEGDLGTGKTSLIQGLGK</t>
  </si>
  <si>
    <t>GLGISDAIVSPTFTLINEYHDGRVPLYHLDLYRLTPHQVDELYLETYWQG</t>
  </si>
  <si>
    <t>IEVPPGIVAIEWSERLLHRPSSYLFIKLSHQEESRQATLQAVGSDQDLDL</t>
  </si>
  <si>
    <t>EQIPSALNSTSA*</t>
  </si>
  <si>
    <t>&gt;Ana102-hetY</t>
  </si>
  <si>
    <t>MNKIFLPDIEATQQLGITLGETLTAGSVILLEGDLGAGKTTLVQGIGKGL</t>
  </si>
  <si>
    <t>GIIDSIVSPTFTLINEYPEGRIPLYHLDLYRLEPQEVTGLNLESYWEGIE</t>
  </si>
  <si>
    <t>VTPGIVAIEWAERMPYLPDSYLKVCLNYGENGSRQAEIIAVN*</t>
  </si>
  <si>
    <t>&gt;Ana29413-hetY</t>
  </si>
  <si>
    <t>MTKIFLADKESTLNLGILLGETLTAGSVILLEGDLGAGKTTLVQGLGKGL</t>
  </si>
  <si>
    <t>SITEPIVSPTFTLINEYIEGRIPLYHLDLYRLEPQEVLSLNLEIYWEGIE</t>
  </si>
  <si>
    <t>VIPGIVAIEWSERMPYKPSTYINVLLTYGDEGSRQAEITPFNCTISDLIA</t>
  </si>
  <si>
    <t>TK*</t>
  </si>
  <si>
    <t>&gt;Ana310F-hetY</t>
  </si>
  <si>
    <t>MTTIFLPDLEATQQLGITFGKTLNAGSVILLEGDLGAGKTTLVQSIGKGL</t>
  </si>
  <si>
    <t>GIIDPIVSPTFTLINEYTEGRIPLYHLDLYRLETHEVIGLNLESYWEGIE</t>
  </si>
  <si>
    <t>VTPGIVAIEWAERMPYLPDSYLKIRLNHGENGQRQAEITKIN*</t>
  </si>
  <si>
    <t>&gt;Ana7108-hetY</t>
  </si>
  <si>
    <t>MTKIFLADTEATQQLGISLGETLAAGSVILLEGDLGAGKTTLVQGIGQGL</t>
  </si>
  <si>
    <t>GITDSIVSPTFTLINEYTEGRIPLYHLDLYRLEPQEVTGLNLESYWEGME</t>
  </si>
  <si>
    <t>VTPGIVAIEWAERMPYKPDSYLIVRLIYGQEGTRQAEITTVNCQINFLRE</t>
  </si>
  <si>
    <t>S*</t>
  </si>
  <si>
    <t>&gt;Ana7120-hetY</t>
  </si>
  <si>
    <t>MTIDQMTIDQMTKIFLADKESTLNLGILLGETLTAGSVILLEGDLGAGKT</t>
  </si>
  <si>
    <t>TLVQGLGKGLSITEPIVSPTFTLINEYTEGRIPLYHLDLYRLEPQEVLSL</t>
  </si>
  <si>
    <t>NLEIYWEGIEIIPGIVAIEWSERMPYKPSTYINVLLTYGDEGSRQAEITP</t>
  </si>
  <si>
    <t>FNCTISDLIATK*</t>
  </si>
  <si>
    <t>&gt;Ana7122-hetY</t>
  </si>
  <si>
    <t>VGRITGSDGDWGQEFGVRSQESGVRSQEFGVQETEEELPITNHQLPMTKI</t>
  </si>
  <si>
    <t>FLSNTEATQKLGITIGENLTAGSVILLEGDLGAGKTTLVQGIGKGLGITE</t>
  </si>
  <si>
    <t>SIVSPTFTLINEYIEGRIPLYHLDLYRLEPQEVTSLNLESYWEGMDVVPG</t>
  </si>
  <si>
    <t>IVAIEWAERMPYLPDSYLKVSLTYGENGTRQAEITPVNCTLNPLIKQFQT</t>
  </si>
  <si>
    <t>GI*</t>
  </si>
  <si>
    <t>&gt;Ana90-hetY</t>
  </si>
  <si>
    <t>MTKIFLPDIEATQQLGITLGETLTAGSVILLEGDLGAGKTTLVQGIGKGL</t>
  </si>
  <si>
    <t>GIIDSIVSPTFTLINEYTEGRIPLYHLDLYRLEPQEVTGLNLESYWEGIE</t>
  </si>
  <si>
    <t>&gt;AnaAzo-hetY</t>
  </si>
  <si>
    <t>MTKLFLPNTQATQQLGITLGKNLTAGSVILLEGDLGAGKTTLVQGIGKGL</t>
  </si>
  <si>
    <t>GINESIVSPTFTLINEYIEGRIPLYHLDLYRLKPQEVTGLNLESYWEGIE</t>
  </si>
  <si>
    <t>VTPGIVAIEWAERMPYLPDSYFRVCLKSGEDGDRQLEITAVNCQMIDNLI</t>
  </si>
  <si>
    <t>SS*</t>
  </si>
  <si>
    <t>&gt;Arth328-hetY</t>
  </si>
  <si>
    <t>MNDAVILSLADAIATQAVGVKLGRSLGANSLILLEGNLGTGKTTLVQGIA</t>
  </si>
  <si>
    <t>KGLGISESVDSPTFTLINEYTSGRLPLYHLDLYRLNESEIEGLNISLYWE</t>
  </si>
  <si>
    <t>GVEVEPGMVAVEWSERLPYRPADYLQIILSHTPQGDRQIKLIPMGELVIE</t>
  </si>
  <si>
    <t>LDGLIDPV*</t>
  </si>
  <si>
    <t>&gt;Arth39-hetY</t>
  </si>
  <si>
    <t>MNEAVILSLVDAIATQAVGVKLGRSLGANSLILLEGNLGTGKTTLVQGIA</t>
  </si>
  <si>
    <t>KGLGISESVDSPTFTLINEYTSGRIPLYHLDLYRLNESEIEGLNISLYWE</t>
  </si>
  <si>
    <t>GVEVEPGIVAVEWSERLAYRPADYLQIILSHTPQGDRQIKLIPMGGLVMA</t>
  </si>
  <si>
    <t>LDGLINPV*</t>
  </si>
  <si>
    <t>&gt;Arth8005-hetY</t>
  </si>
  <si>
    <t>&gt;Cal336-3-hetY</t>
  </si>
  <si>
    <t>MTQILLPTSSNTHLLGNFLGKYLAPGSVLLLQGDLGAGKTTLVQGLAAGL</t>
  </si>
  <si>
    <t>GITDSVVSPTFTLINEYTEGRIPLYHLDLYRLEPPEVAALNLESYWEGVE</t>
  </si>
  <si>
    <t>VDLGIVAIEWSERLPYLPDSYLQIDLCHQNGENGAHTSSQRLAEITPHNF</t>
  </si>
  <si>
    <t>LICEHICEFLKSLSI*</t>
  </si>
  <si>
    <t>&gt;Cal6303-hetY</t>
  </si>
  <si>
    <t>MKIFLADSDATRSLGCNIGKYLPAGSVILLTGELGAGKTTLVQGIGEGLE</t>
  </si>
  <si>
    <t>IEDSIVSPTFTIINEYTEGRIPLYHLDLYRLEPAEVQALNLENYWEGIEA</t>
  </si>
  <si>
    <t>VPGITAIEWSERMPYMPESYLNITLSYSDEGTRQVELIVKDFELPDFFTK</t>
  </si>
  <si>
    <t>NKNNNTAGI*</t>
  </si>
  <si>
    <t>&gt;Cal7103-hetY</t>
  </si>
  <si>
    <t>IKLTLKDAELTHQIGVELGSTLPASTVILLSGDLGAGKTTLVKGIGEGLG</t>
  </si>
  <si>
    <t>VTDPIVSPTFTLINEYTEARIPLYHLDLYRLEPNEVSALNLETYWEGIEV</t>
  </si>
  <si>
    <t>IPGIVAIEWAERMPYKPDSYINIHLTHTQQGTREITITQINCTLHLNII*</t>
  </si>
  <si>
    <t>&gt;Cal7507-hetY</t>
  </si>
  <si>
    <t>MKISLTDAQATLNLGVTFGQTLPPSTVILLEGDLGAGKTTLVQGIGKGLG</t>
  </si>
  <si>
    <t>ITEPIVSPTFTLINEYTEGRFPLYHLDLYRLEPQEVAALNLETYWEGMEV</t>
  </si>
  <si>
    <t>VPGIVAIEWAERLPYKPDSYVSVYLTYGKEGDRLAEIKPYNCDISIKSAN</t>
  </si>
  <si>
    <t>SLDS*</t>
  </si>
  <si>
    <t>&gt;Cgra6307-hetY</t>
  </si>
  <si>
    <t>MESTDAIEVCHLADPTATDALGRRLASQLLAAGAADGALLLLRGELGAGK</t>
  </si>
  <si>
    <t>TSLVQGLAAALGISEPVTSPTFALAQHYDTDSGSDAGTTALVHLDLYRLE</t>
  </si>
  <si>
    <t>PGAAADELFAQEEEDARGLGAVLAVEWPERLSFRPEGAWEVALSHREDGK</t>
  </si>
  <si>
    <t>GRLARITPPGITPPRSSPAAPR*</t>
  </si>
  <si>
    <t>&gt;Cha6605-hetY</t>
  </si>
  <si>
    <t>MIDRIVNLPDERATQMLGMDLGKSLTAGSVLLLTGDLGSGKTTLVKGIAH</t>
  </si>
  <si>
    <t>GLGITDSIVSPTFTIINEYFSGRVPLYHLDLYRLTSAEVDDLYLESYWLG</t>
  </si>
  <si>
    <t>LEYELGIVAIEWAERLAHLPPEYLRLELTYDLVEGRIAKISQQQ*</t>
  </si>
  <si>
    <t>&gt;Chl6912-hetY</t>
  </si>
  <si>
    <t>MKILLPNTEATRSLGISLGQLLNAGSVLLLEGDLGAGKTTLVQGIGEGLG</t>
  </si>
  <si>
    <t>ITEPIVSPTFTLINEYTQGRLPLYHLDLYRLEPEEVAALNLEIYWEGVEV</t>
  </si>
  <si>
    <t>YPGIVAIEWADRMPYKPHTYISLCLKYGDEGTRQAEIKPHNCTISKEISA</t>
  </si>
  <si>
    <t>LQEHY*</t>
  </si>
  <si>
    <t>&gt;Chl9212-hetY</t>
  </si>
  <si>
    <t>&gt;Chro7203-hetY</t>
  </si>
  <si>
    <t>MRETIVLSLTNAAATRSLGVNLGRCLPAGSTILLEGDLGSGKTTLVQGIG</t>
  </si>
  <si>
    <t>AGLGIHEPIQSPTFTLISEYLEGRIPLYHFDLYRLEPTEITELQPEIYWE</t>
  </si>
  <si>
    <t>GIEFAPGIVAIEWAEKLDYKPLDYLLIRLMHRGDRDRIVELTCIGNFQLD</t>
  </si>
  <si>
    <t>YAFIT*</t>
  </si>
  <si>
    <t>&gt;Cri9333-hetY</t>
  </si>
  <si>
    <t>MVKNSLKISLKNQRATHKLGVSLGQSLPSGSVILLQGDLGSGKTTLVQGI</t>
  </si>
  <si>
    <t>GEGLGIKDLIVSPTFTLINEYTCGRIPLYHLDLYRLEPEDVNELYIENYW</t>
  </si>
  <si>
    <t>EGIEVPAGIVAIEWAERLAEKPLNYLDIYLTYHQQSGRIAEIVAIGECEI</t>
  </si>
  <si>
    <t>IDLIDE*</t>
  </si>
  <si>
    <t>&gt;CroC8501-hetY</t>
  </si>
  <si>
    <t>MMTLSNVLMLANFEATKALGQKLGQNLPERSVLLLKGDLGAGKTTLVQGI</t>
  </si>
  <si>
    <t>GEGLGITDAIVSPTFTLINEYHQGRLPLYHLDLYRLEPEAVAELYLEQYW</t>
  </si>
  <si>
    <t>EEGEALPGITAIEWPEKLSYLPLNYLQIQLSYSEGTGRQAILQPVGDFCV</t>
  </si>
  <si>
    <t>NLSPIVQPFL*</t>
  </si>
  <si>
    <t>&gt;CyaA10605-hetY</t>
  </si>
  <si>
    <t>METPKKIFLPDEESTKKLGKEFAQKLTPNSVLLLQGNLGAGKTTFIQGLG</t>
  </si>
  <si>
    <t>EGLGISEPIVSPTFTLINEYLEGKIPLYHIDLYRLNPEQVKHLHLQNYWE</t>
  </si>
  <si>
    <t>GIEVEAGITAIEWSDLLPQLPPHYWQIILELTPDSSRNAFITYI*</t>
  </si>
  <si>
    <t>&gt;Cyan0110-hetY</t>
  </si>
  <si>
    <t>MIKPPNLLRLRNFEASKALGQKLGQNLPKGSVLLLQGDLGAGKTTLVQGI</t>
  </si>
  <si>
    <t>GEGLGITDPIVSPTFTLINEYHEGRLPLYHLDLYRLEPDAVAKLYLEQYW</t>
  </si>
  <si>
    <t>EEEERLPGITAIEWPEKLPYLPLNYLEIQLSYIEETGRQVILQPVGDFYL</t>
  </si>
  <si>
    <t>DLSTIS*</t>
  </si>
  <si>
    <t>&gt;Cyan51142-hetY</t>
  </si>
  <si>
    <t>MIKPSNLLILPNFEATKALGKKLGQNLPKGSVLLLKGDLGAGKTTLVQGI</t>
  </si>
  <si>
    <t>GEGLGIHDPIVSPTFTLINEYQEGRLPLYHLDLYRLEPDAVSELYLEQYW</t>
  </si>
  <si>
    <t>EEGERLPGITAIEWPEKLSYLPLNYLEIQLSYIEGTGRQVILQPVGDVSL</t>
  </si>
  <si>
    <t>DLSHIG*</t>
  </si>
  <si>
    <t>&gt;Cyan7424-hetY</t>
  </si>
  <si>
    <t>MTLLIYLPDSTATHQLGKKLGETLDALSVILLLGDLGAGKTTLVQGIGEG</t>
  </si>
  <si>
    <t>LGIKEPIVSPTFTLINEYTEGRLPLYHLDLYRLQPEEIPSLYLELYWEAI</t>
  </si>
  <si>
    <t>EVTPGIMAIEWAERLPYKPPNYLEILLTLNPENGRQADIKSVGTDNINLN</t>
  </si>
  <si>
    <t>LLLV*</t>
  </si>
  <si>
    <t>&gt;Cyan7425-hetY</t>
  </si>
  <si>
    <t>MVLTLALNDRAATRALGLALGRSLPPCVILLEGELGSGKTTLVQSLGEGL</t>
  </si>
  <si>
    <t>GITDAIVSPTFTLINEYPEGRIPLYHLDLYRLQPEDVEGLHSELYWQSEE</t>
  </si>
  <si>
    <t>YPAGIVAIEWPDRLVHRPGDYLHICLQATGEASRRAELSSVGNFVLPQLH</t>
  </si>
  <si>
    <t>LP*</t>
  </si>
  <si>
    <t>&gt;Cyan7822-hetY</t>
  </si>
  <si>
    <t>MTLPDSTATYHLGKKLGENLPPLSVVLLFGDLGAGKTTLVQGIGEGLAIE</t>
  </si>
  <si>
    <t>EPIVSPTFTLINEYHEGRLPLYHFDLYRLQSEEIKSLYLELYWDAVEVPP</t>
  </si>
  <si>
    <t>GIMAIEWAQRLPRKPPNYLELQLTYLPEQGRQVQIQLVGKWEFNLDLLKL</t>
  </si>
  <si>
    <t>SA*</t>
  </si>
  <si>
    <t>&gt;Cyan8801-hetY</t>
  </si>
  <si>
    <t>LLVIDLVDPQATQRFGEQLGTLLPAGTVILLEGELGAGKTTLVQGIAESL</t>
  </si>
  <si>
    <t>GIKSPIVSPTFTIVNEYNEGRLPLYHLDLYRLSSEEIEKLYPDIYWEGEE</t>
  </si>
  <si>
    <t>VPPGITAIEWAQRLPHKPLAYLDIKLTYLEEQGRQAIIGLVGNLGIDINR</t>
  </si>
  <si>
    <t>FQ*</t>
  </si>
  <si>
    <t>&gt;Cyan8802-hetY</t>
  </si>
  <si>
    <t>VTPGITAIEWAQRLPHKPLAYLDIKLTYLEEQGRQAIIELVGNLGIDINR</t>
  </si>
  <si>
    <t>&gt;CyaS7202-hetY</t>
  </si>
  <si>
    <t>MGKEVIFLADEWETRKLGEKIAQHLTPNTVILLRGNLGAGKTTFIQGLGF</t>
  </si>
  <si>
    <t>GLGIESAIASPTFTLINEYLEGRLPLYHIDLYRLGSEEIKQLHLQTYWEG</t>
  </si>
  <si>
    <t>IEVEPGITAIEWSELLPHLPPDYLQVELTINDDDTRQAIIINLSSG*</t>
  </si>
  <si>
    <t>&gt;CylR505-hetY</t>
  </si>
  <si>
    <t>MTRIYLQDAKATREFGINLAKTLKLGTVILLQGDLGAGKTTLVQAIGEGL</t>
  </si>
  <si>
    <t>GISDPIVSPTFTLINEYTGGILPLYHLDLYRLEPQDVANLYLENYWEGID</t>
  </si>
  <si>
    <t>TTPGIVAIEWPERMPYLPHSYLKLILTYEKDNSRYVEIISSDYLDK*</t>
  </si>
  <si>
    <t>&gt;CylS7417-hetY</t>
  </si>
  <si>
    <t>MNIFLADAEATICLGVILGELLTAGSVILLEADLGAGKTTLVQGIGKGLG</t>
  </si>
  <si>
    <t>ITESIVSPTFTLINEYTEGRLPLYHLDLYRLEANEVAALNLETYWEGVEV</t>
  </si>
  <si>
    <t>MPGIVAIEWPQRLPYKPDSYLSVRLSYGDNNTRIAEITPFNCVISGDFAA</t>
  </si>
  <si>
    <t>RCISYF*</t>
  </si>
  <si>
    <t>&gt;Dac8305-hetY</t>
  </si>
  <si>
    <t>MTQSSWEVPLANATETQELGAKMAKMLPPNTVILLGGELGAGKTTYVQGL</t>
  </si>
  <si>
    <t>GKGLGITTPIVSPTFTLINEYLEGEIPLYHLDLYRLETPSAIEQLFPETY</t>
  </si>
  <si>
    <t>WEGKEVKPGITAIEWSERLPYFPKHYVQVELLKTETSRQAQIKWHLSIAP</t>
  </si>
  <si>
    <t>PK*</t>
  </si>
  <si>
    <t>&gt;EpiTur-hetY</t>
  </si>
  <si>
    <t>VIIELPSAKATLGLGEQLGKLLPARTVILLEGNLGVGKTTLVKGIGKGLN</t>
  </si>
  <si>
    <t>IRELIVSPTFTLINEYTRGRLRLYHLDLYRLEPQEVEKLYPELYWEYQEV</t>
  </si>
  <si>
    <t>PPGITAIEWAQRLPYQPSDYLEIQLINSPKLVRQAILKEVGNLSLKASFW</t>
  </si>
  <si>
    <t>GSLGQLI*</t>
  </si>
  <si>
    <t>&gt;Fis3754-hetY</t>
  </si>
  <si>
    <t>MKIFLADAEVTRSLGMILGQYLSANTVILLEGDLGAGKTTLVQGIGEGLG</t>
  </si>
  <si>
    <t>IREPIVSPTFTLINEYTTGRLPLYHLDLYRLEPQEVAALNLETYWEGVEV</t>
  </si>
  <si>
    <t>APGIVAIEWADRMPYQPYSYLSLHLSHEDQGYRYVEITSCNFTISPDILA</t>
  </si>
  <si>
    <t>VFKEYVGS*</t>
  </si>
  <si>
    <t>&gt;Fis7521-hetY</t>
  </si>
  <si>
    <t>MKIFLADAEVTRSLGMILGQYLSANTVILLEGDLGAGKTTLVQGIGKGLD</t>
  </si>
  <si>
    <t>&gt;Fis9339-hetY</t>
  </si>
  <si>
    <t>MKIFLTDAEATRSLGVILGQYLSANSVILLEGDLGAGKTTLVQGIGEGLG</t>
  </si>
  <si>
    <t>ITEPIVSPTFTLINEYTTGRLPLYHLDLYRLEPQEVAALNLETYWEGFEV</t>
  </si>
  <si>
    <t>APGIVAIEWADRMSYQPHSYLSLHLSHEDQGNRQVEITCHDFMINAEILA</t>
  </si>
  <si>
    <t>VFKHYLGS*</t>
  </si>
  <si>
    <t>&gt;Gei7105-hetY</t>
  </si>
  <si>
    <t>MTLAVLSLPDADATRRFGVKLGKHIPPLTTLLLEGELGSGKTTLIQGIGE</t>
  </si>
  <si>
    <t>GLGISEAIVSPTFTLINEYLDGRVPLYHFDLYRLQPEEIEDLQPEVYWEG</t>
  </si>
  <si>
    <t>AEVRPGITAIEWADRLTYLPNVYVRICLKHDGNARQVELSAVGEIPDGLN</t>
  </si>
  <si>
    <t>AYF*</t>
  </si>
  <si>
    <t>&gt;Gei7407-hetY</t>
  </si>
  <si>
    <t>MNQPNTATLYLPNAEATQSFGRSLGRSLPVGSILLLEGDLGSGKTTLVQG</t>
  </si>
  <si>
    <t>LGEGLGITEPLVSPTFTLIQEYLEGRLPLYHFDLYRLEPAEADALSIETY</t>
  </si>
  <si>
    <t>WEGFEVEPGIVAIEWPERLTYTPPAYLHIQIAPTEEGRQVQIRAVGGLSL</t>
  </si>
  <si>
    <t>EDFDLTPDALDLSASTPQP*</t>
  </si>
  <si>
    <t>&gt;GloB7421-hetY</t>
  </si>
  <si>
    <t>MKILLPDAEATRTLGARLAECWQPGVVLLFDGDLGAGKTTCIQGLAAALG</t>
  </si>
  <si>
    <t>IEEPVTSPTFALIEEYPQATRPLVHVDLYRLSPEEVPALGLEEMWDARTI</t>
  </si>
  <si>
    <t>VAIEWAERLPFMPGEYLRIFLDWHEPRSACLNAHGPSAASFLGCLSKYCR</t>
  </si>
  <si>
    <t>WP*</t>
  </si>
  <si>
    <t>&gt;GlobJS1-hetY</t>
  </si>
  <si>
    <t>VKILLADRHATLELGARLARCWQPAVVLLFYGDLGSGKTTCIQGLAHELG</t>
  </si>
  <si>
    <t>IGEPVTSPTFSLIEEYGGGPWPLIHIDLYRLEPQEVPALGLEELWEQPAI</t>
  </si>
  <si>
    <t>VAIEWAERLSELPENYLRIRLDWHEPRTATVGAQGDAAGELLRQLQQLYR</t>
  </si>
  <si>
    <t>DR*</t>
  </si>
  <si>
    <t>&gt;GloC7428-hetY</t>
  </si>
  <si>
    <t>MTINTFNCILIDTNATMHLGILLGQYLSAGSVILLHGDLGTGKTTLVQGI</t>
  </si>
  <si>
    <t>GKGLGITEPIVSPTFTLINEYTEGRLPLYHLDLYRLEPKDVAALHLETYW</t>
  </si>
  <si>
    <t>EGIDADLGIMAIEWAERLPYLPPIYLSICLNHTSSGRQVELFAVDISLDF</t>
  </si>
  <si>
    <t>LARFQTN*</t>
  </si>
  <si>
    <t>&gt;Halo7418-hetY</t>
  </si>
  <si>
    <t>MKESHWHVSLAETKATQELGKLFATFLPPNSVVLLFGDLGAGKTTFVQGL</t>
  </si>
  <si>
    <t>GEGLGITTPIVSPTFTLVNEYLEGKMPLYHLDLYRLENKSAIAQLCPETY</t>
  </si>
  <si>
    <t>WEGKEVTPGITAIEWAERLPYFPSSYLQVKLLKTNDSRQAMVEVIQS*</t>
  </si>
  <si>
    <t>&gt;Hap220-hetY</t>
  </si>
  <si>
    <t>MKIFLTGAEATRSLGVNLGQYLSANSVILLEGDLGAGKTTLVQGIGEGLG</t>
  </si>
  <si>
    <t>ITEPIVSPTFTLINEYTTGRLPLYHLDLYRLEPQEVVALNLEAYWEGFEV</t>
  </si>
  <si>
    <t>TPGIVAIEWADKMTYQPHSYLSLHLSHEDQANRQVEITSHNFMINAEILA</t>
  </si>
  <si>
    <t>VFQHYLGS*</t>
  </si>
  <si>
    <t>&gt;Has512170-hetY</t>
  </si>
  <si>
    <t>MKIVLASAEATRELGFTFGRSLAAGSVILLKGDLGAGKTTLVQGIGAGLG</t>
  </si>
  <si>
    <t>ITSPIVSPTFTLINEYHEGRLPLYHLDLYRLESKEVATLNLETYWEGIEV</t>
  </si>
  <si>
    <t>TPGIVAIEWAERMPYQPDSYLKVCLTSGDEGIVRAEITAVNCSINSAIAR</t>
  </si>
  <si>
    <t>HV*</t>
  </si>
  <si>
    <t>MRPDVKGIVLEKVTPGDLQHVARKLVREAGPLRVIVFHGEMGSGKTTLIK</t>
  </si>
  <si>
    <t>AVGHTLGVNEGMSSPTFSIVNEYETTSGQTIYHFDFYRLKNEVEAYDIGT</t>
  </si>
  <si>
    <t>EEYLDSGSYCLIEWPEKIAGLLPQKYFEVSIQKTDNDQQRTIAFNTHE*</t>
  </si>
  <si>
    <t>&gt;Lep2104-hetY</t>
  </si>
  <si>
    <t>MTTIDLKSANDTRSLGRQFGQQLPAGTVLLLYGDLGSGKTSFVQALGEGL</t>
  </si>
  <si>
    <t>GIKDSIESPTFTLINEYLTGRVPLYHFDLYRLEPQQTATLYPEIYWEGIE</t>
  </si>
  <si>
    <t>VEPGICAIEWAERLAYKPDSYLEISLSYQDTGRKAEIRSIGSARIPNLEI</t>
  </si>
  <si>
    <t>HT*</t>
  </si>
  <si>
    <t>&gt;Lep3755-hetY</t>
  </si>
  <si>
    <t>MHRVALFNMKTIDLKSANETRSLGRQFGQQLPVGTVLLLQGDLGSGKTSF</t>
  </si>
  <si>
    <t>VQALGEGLGIKDSIESPTFTLINEYLTGRVPLYHFDLYRLDPNQTAALYP</t>
  </si>
  <si>
    <t>EIYWEGIEVEPGICAIEWAERLPYKPDSYLEIFLSYQDTGRKAEIRSIGS</t>
  </si>
  <si>
    <t>ARIPNLEIPT*</t>
  </si>
  <si>
    <t>&gt;Lep6306-hetY</t>
  </si>
  <si>
    <t>MVIELQDAAATRSLGIQLGQVLPAGTVLLLQGDLGSGKTSLVQGIGEGLG</t>
  </si>
  <si>
    <t>IRDAIESPTFTLINEYLTGRIPLYHFDLYRLEPEQTATLYPEIYWEGIEV</t>
  </si>
  <si>
    <t>EPGICAIEWAERLAFKPDSYLEIVLTYQDEGRKVEIQAIKDAVIPELRIR</t>
  </si>
  <si>
    <t>T*</t>
  </si>
  <si>
    <t>&gt;Lep6406-hetY</t>
  </si>
  <si>
    <t>MVTFAPQSLSLHQTESTLALGRWLGERLTAGTVLLLQGDLGSGKTTLAKG</t>
  </si>
  <si>
    <t>LGQGLGITEDIDSPTFTLISEYLGGRLPFYHVDLYRLEGKAVDNLYLETY</t>
  </si>
  <si>
    <t>WDGLEFPPGIVAIEWAERLRHLPPAPLRVALTHRDGGRHVVLAPADVTQA</t>
  </si>
  <si>
    <t>TLLETLTPDALLVDEV*</t>
  </si>
  <si>
    <t>&gt;Lep7376-hetY</t>
  </si>
  <si>
    <t>MAKSFLLPDAAATLAFGKQLGECLETYSVLLLKGDLGAGKTTLTQGIGQG</t>
  </si>
  <si>
    <t>LGITEAIASPTFTLVNEYHVGRIPLYHLDLYRLEPEQVDSIYPETYWEGI</t>
  </si>
  <si>
    <t>ECEPGITVIEWSERMLFLPESYFEITLSHTEDDQRQAIITATNADLTEIF</t>
  </si>
  <si>
    <t>Q*</t>
  </si>
  <si>
    <t>&gt;LepHIJ-hetY</t>
  </si>
  <si>
    <t>MPMVISIQLPDLQATHRLGWLMGQRLPAGAVILLSGPLGSGKTSFTQGLG</t>
  </si>
  <si>
    <t>AGLGIEQTIDSPTFTLINEYLTGRVPLYHVDLYRLDRAGANSLYLETYWD</t>
  </si>
  <si>
    <t>GEDVDPGILVIEWVERLQYLPDSPIRLNLAYADVGRQAELSWPMGWHDTL</t>
  </si>
  <si>
    <t>WHNLQETLKNDEVLVDEV*</t>
  </si>
  <si>
    <t>&gt;Lyn8106-hetY</t>
  </si>
  <si>
    <t>MSGKQTISLADSSATYHLGQRLGQLLSPGWIILLEGDLGAGKTTLVQGLG</t>
  </si>
  <si>
    <t>AGLEIPENIESPTFTLINEYHSGRVPLYHLDLYRLEPSEVEPLNIELYWE</t>
  </si>
  <si>
    <t>GIEVPAGITAIEWAERLPYQPADFIQIRLKHQDDGSRLAEIIYPESLPLI</t>
  </si>
  <si>
    <t>L*</t>
  </si>
  <si>
    <t>&gt;LynBLJ-hetY</t>
  </si>
  <si>
    <t>LADSPATYHLGQRLGALLSPGSIILLEGDLGAGKTTLVQGLGAGLEIPEN</t>
  </si>
  <si>
    <t>IESPTFTLINEYHSGRIPLYHLDLYRLEPSEVEQLNIELYWEGIEVTPGI</t>
  </si>
  <si>
    <t>TAIEWAERLPYQPDDFIKIGLKHQDDGSRLAEIIYPESLQLKL*</t>
  </si>
  <si>
    <t>&gt;Mas008-hetY</t>
  </si>
  <si>
    <t>MKILLADAAATNNLGVILGKMLPAGSVILLQGDLGAGKTTFVQGLGKGLG</t>
  </si>
  <si>
    <t>ITESIVSPTFTLINEYTQGRLELYHLDLYRLTGNEIEALNLETYWEGMEL</t>
  </si>
  <si>
    <t>PLGIVAIEWAEKMPYKPERYLKIHLIYEPEGGRYAEITPHNCELSDAIAT</t>
  </si>
  <si>
    <t>ISTLSAENGTEVR*</t>
  </si>
  <si>
    <t>&gt;Mas10914-hetY</t>
  </si>
  <si>
    <t>MKIFLADAAATRKLGITLGQSLNKASVILLEGDLGAGKTTLVQGIGEGLG</t>
  </si>
  <si>
    <t>ITESIVSPTFTLVNEYTQGRLPLYHLDLYRLDSKEVAALNLETYWEGIEV</t>
  </si>
  <si>
    <t>TPGIVAIEWAERMPYKPDRYLNVCLIYGDEGSRQAEITPHNCDISEKIAA</t>
  </si>
  <si>
    <t>LQM*</t>
  </si>
  <si>
    <t>&gt;Mch7126-hetY</t>
  </si>
  <si>
    <t>MNILLTDAQATFNLGLTLGRTLAAGSVILLTGDLGAGKTTLVQGIGQGLG</t>
  </si>
  <si>
    <t>ITEPIVSPTFTLINEYLGGRLPLYHLDLYRLEPQEVVGLNLETYWEGLEV</t>
  </si>
  <si>
    <t>APGIMAIEWAERLPYKPDSYLSIYLSYHPGGDRQAEITPFNSTAGLIFDF</t>
  </si>
  <si>
    <t>*</t>
  </si>
  <si>
    <t>&gt;Mic7113-hetY</t>
  </si>
  <si>
    <t>MTTLFLTDAEATRSLGVRLGNCLPAGSVILLEGDLGAGKTTLVQGIGEGL</t>
  </si>
  <si>
    <t>GIEDAIVSPTFTLINEYPEGRIPLYHLDLYRLEPSEVEVLNLESYWEGAE</t>
  </si>
  <si>
    <t>FPLGIVAIEWAERLPYKPQSYLYLRLSYSPESGRQAELVSVGNFDWGALA</t>
  </si>
  <si>
    <t>QDLGQAKDLPLQPETMRDLEA*</t>
  </si>
  <si>
    <t>&gt;MicA843-hetY</t>
  </si>
  <si>
    <t>MIIDLPDREATVNLGEKLGQTLASGSVILLKGDLGAGKTTLVQGIGLGLG</t>
  </si>
  <si>
    <t>IQEPIASPTFTLVNEYNEGRLPLYHLDLYRLQGQDIEALYLENYWQGIEV</t>
  </si>
  <si>
    <t>DLGIVAIEWSERLTFLPENYLEITLLDRGEQGRRALLNFVGGDEKNSDPT</t>
  </si>
  <si>
    <t>GIAIST*</t>
  </si>
  <si>
    <t>&gt;MicFGP2-hetY</t>
  </si>
  <si>
    <t>MKTLLSDSEATRKFGVALGRSLPPGTVILLQGDLGAGKTTLVQGIAEGLG</t>
  </si>
  <si>
    <t>ISDSIESPTFTLINEYFGGRIPLYHLDLYRLEPEEVEALHLESYWDGLEM</t>
  </si>
  <si>
    <t>DLGIVAIEWAERLQYKPENYLQISLSYLDNGRQAEVIGNGDLLDWQWEN*</t>
  </si>
  <si>
    <t>&gt;Nod9414-hetY</t>
  </si>
  <si>
    <t>MNILLADAQATLRLGITLGENLTAGSVILLQGDLGTGKTTLVQGIGQGLG</t>
  </si>
  <si>
    <t>ITESIVSPTFTLINEYTQGRLPLYHLDLYRLEPSEVVALNLETYWEGVEV</t>
  </si>
  <si>
    <t>MPGIVAIEWAERMPYKPDSYLSMVLSHGDDGTRQGKITPFNCTIHKFIPS</t>
  </si>
  <si>
    <t>I*</t>
  </si>
  <si>
    <t>&gt;Nos21-hetY</t>
  </si>
  <si>
    <t>MKISLADVQATLNLGIKLGQTLTPGTVILLEGDLGAGKTTLVQGIGQGLG</t>
  </si>
  <si>
    <t>ITESIVSPTFTLINEYTQGRIPLYHLDLYRLEPSEVAGLNLESYWEGIEI</t>
  </si>
  <si>
    <t>EPGIVAIEWAERMPYQPEHYLCVRLSYGDNGNRQADITGLHCNISELIAK</t>
  </si>
  <si>
    <t>&gt;Nos29133-hetY</t>
  </si>
  <si>
    <t>MEKGEISRLDSVMKIFLADTEATLHLGITLGESLTAGSAILLKGDLGAGK</t>
  </si>
  <si>
    <t>TTLVQGIGKGLGIAESIVSPTFTLINEYTEGRLPLYHLDLYRLEPQEVAA</t>
  </si>
  <si>
    <t>LNLESYWEGIEVIPGIVAVEWAERLPYKPDSYLSVNLTYGNGGTRQAELI</t>
  </si>
  <si>
    <t>PFNCALSETIAAL*</t>
  </si>
  <si>
    <t>&gt;Nos3756-hetY</t>
  </si>
  <si>
    <t>MTNDQTMKIHLVDTQATLNLGIFLGQNLTAGTVILLTGDLGAGKTTLVQG</t>
  </si>
  <si>
    <t>LGKGLGIIEPIVSPTFTLINEYTEGRIPLYHLDLYRLDPQEVVNLNLETY</t>
  </si>
  <si>
    <t>WEGTEVIPGIVAIEWSERMPYKPSSYIDVLLTYGDEGSRQAEIIPFNCTI</t>
  </si>
  <si>
    <t>SESITTI*</t>
  </si>
  <si>
    <t>&gt;Nos7107-hetY</t>
  </si>
  <si>
    <t>MKIFLADVQATLDLGIKLGQTLTPGSVILLEGDLGAGKTTLVQGIGQGLG</t>
  </si>
  <si>
    <t>ITESIVSPTFTLINEYTQGRIPLYHLDLYRLEAREVAALNLESYWEASEI</t>
  </si>
  <si>
    <t>EPGIVAIEWAQRMPYQPDIYLRLRLTNGDNGNRQAEIIPLHCNINELFG*</t>
  </si>
  <si>
    <t>&gt;Nos7524-hetY</t>
  </si>
  <si>
    <t>MKILLADTEATLHLGISLGQTLSAGSVILLEGDLGAGKTTLVQGIGQGLG</t>
  </si>
  <si>
    <t>ITDPIVSPTFTLINEYLEGRLPLYHLDLYRLEPQEVSALNIEIYWEGVEV</t>
  </si>
  <si>
    <t>TPGIVAIEWAERMPYKPSSFLQVHLTYGDEGIRQAEIIPFNCTINEFIAV</t>
  </si>
  <si>
    <t>M*</t>
  </si>
  <si>
    <t>&gt;Osc10802-hetY</t>
  </si>
  <si>
    <t>MQPLGSKMTQEAIALSLPDAEATRSLGRALGLSLPALSVLLLQGDLGAGK</t>
  </si>
  <si>
    <t>TTLVQGLAEGLGVSEPVVSPTFTLIGEYPEGRLPLYHLDLYRLEPAQVAA</t>
  </si>
  <si>
    <t>LHPELYWEGTEVPAGIVAIEWADRLPYLPPASLQIRLIYQENSGRLAELL</t>
  </si>
  <si>
    <t>PVGAHMPILDLGF*</t>
  </si>
  <si>
    <t>&gt;Osc12-hetY</t>
  </si>
  <si>
    <t>MSFSSEPATPTSMTLILATAEATRQLGVHLGKTLPPGSVVLLEGNLGSGK</t>
  </si>
  <si>
    <t>TTLVQGIGEGLGITETVDSPTFTLVNEYLTGRSPLYHLDLYRLNSAEIEE</t>
  </si>
  <si>
    <t>LSLETYWDETEVEPGIVAIEWSERLSDKPADYLLIQLSDDGQGGRRAMLI</t>
  </si>
  <si>
    <t>PVGQFSIRNLELVPFSFRSDAVY*</t>
  </si>
  <si>
    <t>&gt;Osc6304-hetY</t>
  </si>
  <si>
    <t>MSQSILKLVLPDADATKSLGFTLGQRCLPGTTILLEGDLGAGKTTLVQGI</t>
  </si>
  <si>
    <t>GSGLAIAESIVSPTFTLIVEYLEGRIPLYHLDLYRLDPTEVSGLNLESYW</t>
  </si>
  <si>
    <t>EGTETEPGLVAIEWAERLPYKPDDYLRLVLTHQEQGRQAELIPVGDFNLN</t>
  </si>
  <si>
    <t>VLMPLPRE*</t>
  </si>
  <si>
    <t>&gt;Osc7122-hetY</t>
  </si>
  <si>
    <t>MKTLLPDSEATRKFGAALGRSLPPGTVILLQGDLGAGKTTLVQGIAEGLE</t>
  </si>
  <si>
    <t>ISDSIESPTFTLINEYFGGQIPLYHLDLYRLEPEEVEALHLESYWDGLER</t>
  </si>
  <si>
    <t>DLGIVAIEWAERLQYKPENYLQISLSYLDNGRQAEVIGNGELLDWQLQG*</t>
  </si>
  <si>
    <t>&gt;PhoOSCR-hetY</t>
  </si>
  <si>
    <t>MTSLDLFLANADATHRLGERLGQGLPAGTTLLLQGELGAGKTTLVQGIGA</t>
  </si>
  <si>
    <t>GLGICDRIVSPTFTLINEYDDGRIPLYHLDLYRLNSSEVQGLQPQLYWDG</t>
  </si>
  <si>
    <t>LEVEPGLMVVEWAERLPELPDSYLTLHLLYQDEARQVQVSGTPDVCAVWT</t>
  </si>
  <si>
    <t>RLIADFQGV*</t>
  </si>
  <si>
    <t>&gt;Pla126-8-hetY</t>
  </si>
  <si>
    <t>MTQFHLPNAQATNKLGKQFGRSLPANSIILLEGNLGAGKTTFVQGLAAGL</t>
  </si>
  <si>
    <t>DIPESIESPTFTLINEYLNGRIPLYHLDLYRLEASEIEHLNLEQYWEGIE</t>
  </si>
  <si>
    <t>VEPGIIAIEWADCLPYKPESYLKIELTYTEKGDRLATLFNIGQNNFNLDV</t>
  </si>
  <si>
    <t>DQIELLN*</t>
  </si>
  <si>
    <t>&gt;Pla15-hetY</t>
  </si>
  <si>
    <t>MTQFHLPNAQATHELGKQLGRSLPPHSILLLEGNLGAGKTTFVQGLAAGL</t>
  </si>
  <si>
    <t>VEPGIIAIEWADRLPYKPESYLKIELTYTEKADRLATLFNLGQNNFNLDL</t>
  </si>
  <si>
    <t>&gt;Pla406-hetY</t>
  </si>
  <si>
    <t>VEPGIIAIEWADCLPYKPESYLKIELTYTEKADRLATLFNVGQNNFNLDL</t>
  </si>
  <si>
    <t>&gt;Pla407-hetY</t>
  </si>
  <si>
    <t>&gt;Ple7327-hetY</t>
  </si>
  <si>
    <t>MTFQSATILLPDPQTTRHLGKILGESLPAGSVVLLRGDLGAGKTTLVQGL</t>
  </si>
  <si>
    <t>GEGLGIKDTVLSPTFALINEYTEGRLPLYHFDLYRLQPKEVEGLYLDVYW</t>
  </si>
  <si>
    <t>EGIEVVPGIVAIEWAERLPYHPPNYLDIELSFREDFQRQAKLRLVGELDF</t>
  </si>
  <si>
    <t>DLSRMFAKRSLSKQITINCQLNDE*</t>
  </si>
  <si>
    <t>&gt;Pmar120-hetY</t>
  </si>
  <si>
    <t>VFDQISVPRTIQGNSNESSWILNNHDATIQFGECLVKALSNTQILLLDGP</t>
  </si>
  <si>
    <t>LGAGKTSLVKGLGIGLCISEPITSPTFALAHHYLMGERALIHLDLYRLGN</t>
  </si>
  <si>
    <t>PIAANELFFQEEEIANNLNGLMVIEWPSRLKIEINDACKMQIQYLPNGGR</t>
  </si>
  <si>
    <t>KIQLLSFKKDDNRLCTSE*</t>
  </si>
  <si>
    <t>&gt;Pmar9211-hetY</t>
  </si>
  <si>
    <t>LERNIFKKIEVPESIFWQSTQSGWVLTDLAATIEFGKRLNQVLEDSNLLL</t>
  </si>
  <si>
    <t>LKGTLGSGKTSLVKGIAKDLGIIEPITSPTFALSQHYLTGKRALVHLDLY</t>
  </si>
  <si>
    <t>RLEDINAAYELFIQEEEEAKSLKALMVIEWPCRLGRTFNDAWCANLKYSS</t>
  </si>
  <si>
    <t>NERRLIQLFSPTSKDKNSLT*</t>
  </si>
  <si>
    <t>&gt;Pmar9301-hetY</t>
  </si>
  <si>
    <t>VFVENLKETLNLGIKLSHNLNPQSIVLLQGPIGAGKTSFVQGIAKGLLIT</t>
  </si>
  <si>
    <t>EDITSPTFALSHHYNSGKIPLIHLDLYRLENVSLAKEVFFSEEEEAIQRQ</t>
  </si>
  <si>
    <t>AILVIEWPELIEPIIQNFWKIEISYAKNYGRHYEIRDPKNLLTFS*</t>
  </si>
  <si>
    <t>&gt;Pmar9303-hetY</t>
  </si>
  <si>
    <t>VYGNLSEVAETSGSLRGQSTDDSWILENLDATRCLGIVLVQRLPALSVLL</t>
  </si>
  <si>
    <t>LEGPLGAGKTSLVQGIATALGIREPITSPTYALAQHYPDGNPPLIHLDLY</t>
  </si>
  <si>
    <t>RLEQPSTANELFLQEEEEAQALGALMAVEWPDRLSLNLPEAWRLQLQHRA</t>
  </si>
  <si>
    <t>QGGRLAQFTSPATDPKNSSTCI*</t>
  </si>
  <si>
    <t>&gt;Pmar9312-hetY</t>
  </si>
  <si>
    <t>VFIENLKETLNLGKKLSHKLNPQSIVLLKGPIGAGKTSFVQGIAKGLSIS</t>
  </si>
  <si>
    <t>EDITSPTFALSHHYNSGKIPLIHLDLYRLENVSSAKEVFFSEEEEAIQRQ</t>
  </si>
  <si>
    <t>AILVIEWPELIEPVIDNFWKIEISYAKNHGRHYEIRDPKNFLTFS*</t>
  </si>
  <si>
    <t>&gt;Pmar9313-hetY</t>
  </si>
  <si>
    <t>MGQSTDDTWILENLDATRWLGIALVQRLPALSVLLLEGPLGAGKTSVVQG</t>
  </si>
  <si>
    <t>IATALGIREPITSPTYALAQHYPDGNPPLIHLDLYRLEQPSTANELFLQE</t>
  </si>
  <si>
    <t>EEEAQALGALMAVEWPDRLSLNLPEAWRLQLQHRAQGGRIAQFTSPSNDP</t>
  </si>
  <si>
    <t>KNSSTCI*</t>
  </si>
  <si>
    <t>&gt;Pmar9515-hetY</t>
  </si>
  <si>
    <t>VFIGNLIETIQLGKKFAQELNPKSIILLQGPLGAGKTSFVQGIADGLCIK</t>
  </si>
  <si>
    <t>EDITSPTFALSHHYNSGITPLIHLDLYRLENKFMAKELFISEEEEAIQNE</t>
  </si>
  <si>
    <t>AIMVIEWPELIEPVLDNFWKIEISYAPNFGRNYKIWDPKNSLTFE*</t>
  </si>
  <si>
    <t>&gt;Pmar9601-hetY</t>
  </si>
  <si>
    <t>VFVENLKETLNLGKKLSHKLNPQSIILLKGPIGAGKTSFVQGIAKGLSIS</t>
  </si>
  <si>
    <t>EDITSPTFALSHHYNSGKIPLIHLDLYRLGNVSSAKEVFFSEEEEAIQRQ</t>
  </si>
  <si>
    <t>AILVIEWPELIEPVIDNFWKIEISYAKDYGRNYEIRDPKNLLTFS*</t>
  </si>
  <si>
    <t>&gt;PmarMed4-hetY</t>
  </si>
  <si>
    <t>VFVGNLKETIQLGSDFARRLNPKSVILLQGPIGAGKTSFVQGIALGLSIS</t>
  </si>
  <si>
    <t>EDITSPTFALSHHYNSGTIPLIHMDLYRLENSLMAKEFFISEEEEAIQNE</t>
  </si>
  <si>
    <t>AIMVIEWPELIKPCLNNFWKIEISYATNFGRNYKIWDPKNLLTFE*</t>
  </si>
  <si>
    <t>&gt;PmarNATL1A-hetY</t>
  </si>
  <si>
    <t>VEKDTEKQFKVFNSFAQQTNNFCWTLDKPESTMSLGSTLTKIFPDLRILL</t>
  </si>
  <si>
    <t>LNGPLGAGKTTLVKGIAKSLKIQEPITSPTFPLSQHYPLGSPPLVHLDLY</t>
  </si>
  <si>
    <t>RIEEQNAANEFFLQEEEESKAIGALMVVEWPERLSLLMPDAWRGQLEYSS</t>
  </si>
  <si>
    <t>ENQSRFFQLIPPLDKDNKLSISSK*</t>
  </si>
  <si>
    <t>&gt;PmarNATL2A-hetY</t>
  </si>
  <si>
    <t>RIEEQNAANEFFLQEEEESKAIGALMVVEWPERLSLPMPDAWRGKLEYSS</t>
  </si>
  <si>
    <t>ENQSRFFQLISPLDKDNKLSISSK*</t>
  </si>
  <si>
    <t>&gt;ProH9006-hetY</t>
  </si>
  <si>
    <t>MDSFSPSLTLPLPDAAATLALGRVLGQQLPVGTVLLLRGDLGSGKTTLVQ</t>
  </si>
  <si>
    <t>GLGQGLGITEAIVSPTFTLVAEYQEGRVPLYHFDLYRLPNQAEAGDLDRL</t>
  </si>
  <si>
    <t>GLDLYWDGDEVEPGIVAIEWSERLSHLPPQSLVLTLSPTADDGRLAHFHA</t>
  </si>
  <si>
    <t>PQDPGRAILQTLDPLLRLQEPHSS*</t>
  </si>
  <si>
    <t>&gt;PseA6802-hetY</t>
  </si>
  <si>
    <t>MQVELYAVNAEATQTIAEVLAQLLEPGAILLLKGNLGSGKTTFVQGLGRG</t>
  </si>
  <si>
    <t>LNIKAGITSPTFTLIDEYHCGRLPLYHIDLYRLESSQVGSLHLQEYWRGA</t>
  </si>
  <si>
    <t>DFPLGVVAIEWAERLPTSLQDYLQIEPIPLSIDTDERKIKFSARGEAHTK</t>
  </si>
  <si>
    <t>LLEKLADAATSRGWQPRSQPG*</t>
  </si>
  <si>
    <t>&gt;PseA7367-hetY</t>
  </si>
  <si>
    <t>MSDSALDSHSPQSDPQLTLIAPDLDGTMAIAKTLATLIEPGTVLLLEGNL</t>
  </si>
  <si>
    <t>GSGKTAFVKGLGQGLGIVETITSPTFTLIDEYCVDALNPARMPLYHMDLY</t>
  </si>
  <si>
    <t>RLEPEQVSGLYVQEYWRGIDFPLGVVAIEWAERLDPKPTDYLRIMLQSDP</t>
  </si>
  <si>
    <t>INPDQRQIEFVTKGDRHRHLLKALAQAVVN*</t>
  </si>
  <si>
    <t>&gt;RapD9-hetY</t>
  </si>
  <si>
    <t>MTRIYLQDAKATREFGINLAKTLKPGTVILLQGDLGAGKTTLVQAIGEGL</t>
  </si>
  <si>
    <t>GISDPIVSPTFTLINEYTDGILPLYHLDLYRLEPQDVANLYLENYWEGID</t>
  </si>
  <si>
    <t>TTLGIVAVEWPERMPYLPHSYLKLILTYEQDNNSRYVEIISC*</t>
  </si>
  <si>
    <t>&gt;RicHH01-hetY</t>
  </si>
  <si>
    <t>LGESLDVPSVLLLEGDLGAGKTSLVQGVGEGLGVSELIVSPTFTLINEYI</t>
  </si>
  <si>
    <t>GARCPLYHLDLYRISPSEVYQLSLETYWEGIETEPGITAIEWSEHMPYKP</t>
  </si>
  <si>
    <t>YSYISIHFTQIDEDIRNVEISMCRYVLPEALSDFFKIKSH*</t>
  </si>
  <si>
    <t>&gt;Riv7116-hetY</t>
  </si>
  <si>
    <t>MKILLKDALSTQRLGIILGETLTANTVILLEGDLGAGKTTLVQGIGKGLS</t>
  </si>
  <si>
    <t>INEPIVSPTFTIINEYTHARIPLYHLDLYRLETPEIIALNLETYWEGIEV</t>
  </si>
  <si>
    <t>SPGIVAIEWSQKLLYKPDAYLTIRLTKANENLYLEEANSAVRFAEIIPCN</t>
  </si>
  <si>
    <t>STLSEKILALDISKK*</t>
  </si>
  <si>
    <t>&gt;Scy61278-hetY</t>
  </si>
  <si>
    <t>MKIFLADTTATQKLGITVGQSLNAGNVILLEGDLGAGKTTLVQGIGEGLG</t>
  </si>
  <si>
    <t>ITDLIVSPTFTLINEYTQGRLPLYHLDLYRLEPNEVAALNLETYWEGIEV</t>
  </si>
  <si>
    <t>TPGIVAIEWAERMPYKPESYLSVRLTYGHENTRQVEITPHNCAISEEIAS</t>
  </si>
  <si>
    <t>MRM*</t>
  </si>
  <si>
    <t>&gt;Scy7110-hetY</t>
  </si>
  <si>
    <t>MKISLSDTTATRKLGIALGQSLDAGSVILLHGDLGAGKTTLVQGMGHGLG</t>
  </si>
  <si>
    <t>ISEPIVSPTFTLINEYTEGRFPLYHLDLYRLEPKEVAALNLETYWEGVEV</t>
  </si>
  <si>
    <t>TPGIVAIEWAERLPYKPDSYIIVSLTYKNEGSRQAAIATHNCSISEELLG</t>
  </si>
  <si>
    <t>ANL*</t>
  </si>
  <si>
    <t>&gt;Spi9445-hetY</t>
  </si>
  <si>
    <t>VENKIELPDCNLAALQAFARRLGETIPPATILLLSGDLGAGKTTFVQALG</t>
  </si>
  <si>
    <t>EGLGIKEPILSPTFTLINEYVEGRLPLYHIDLYRLQPEDVESLALETYWD</t>
  </si>
  <si>
    <t>GIEVEAGITAIEWAERLSEFPPNYWSITLYSTPQNTRRLVFEKVGDFGID</t>
  </si>
  <si>
    <t>N*</t>
  </si>
  <si>
    <t>&gt;Sta7437-hetY</t>
  </si>
  <si>
    <t>MIINLPNFHKTQDLGILLGQFLPAGTTILLQGEIGAGKTTLIQGIGKGLK</t>
  </si>
  <si>
    <t>IETSIVSPTFTLVNEYHEGRLPLYHLDLYRLQPTEVAAIYPETYWEGIEV</t>
  </si>
  <si>
    <t>PLGITAIEWAQHLPYQPASYLEINLSYTANQTRQAEIFARGEVQLALNFL</t>
  </si>
  <si>
    <t>EQLQTEA*</t>
  </si>
  <si>
    <t>&gt;Syn107-hetY</t>
  </si>
  <si>
    <t>LPDLEATQALGTELAQRLPGDAILLLKGPLGAGKTSLVQGIASALGIGEP</t>
  </si>
  <si>
    <t>ITSPTFALAQHYTDGNPPLIHLDLYRLEQSRAADDLFLQEDEEAKAIGAL</t>
  </si>
  <si>
    <t>MAVEWPERLSLDLPEAWQLELSHTQNGGRRAQLTPPKNAST*</t>
  </si>
  <si>
    <t>&gt;Syn307-hetY</t>
  </si>
  <si>
    <t>MDLFLADAGQTHARGIALARELPKGSVLLLSGELGAGKTSLVQGLAAGLG</t>
  </si>
  <si>
    <t>ITEAVTSPTFALAQHYSRPDAPQQPVLVHLDLYRLELPEAADELFAQEEE</t>
  </si>
  <si>
    <t>VAAESCALLAVEWPQRLSFTPSQAWQLQLLYCDGGRQLVISPPAAAQ*</t>
  </si>
  <si>
    <t>&gt;Syn5701-hetY</t>
  </si>
  <si>
    <t>MGERNGCRQGWQQHLIDAAATRQLGGELAALLLNEGPRLLLLQGDLGAGK</t>
  </si>
  <si>
    <t>TCLVQGLAQGLGITEPITSPTFALAQHYRGQRTGHDTDLVHLDLYRLEQP</t>
  </si>
  <si>
    <t>EAAAELFAQEEEEALALEAVLAVEWPERLSFTPGPAWQVHLLIDADGRRA</t>
  </si>
  <si>
    <t>LVQAPDC*</t>
  </si>
  <si>
    <t>&gt;Syn6301-hetY</t>
  </si>
  <si>
    <t>MQFFLPDATATHQFGVLLGQRLLASSTLLLEGDLGSGKTTLTQGIAQGLG</t>
  </si>
  <si>
    <t>IPDVVASPTFTLVCEYSEGRLPLYHFDLYRLEAPDVARLLPELYWEGVEF</t>
  </si>
  <si>
    <t>EPGLVVIEWPERLPYRPAAYWSLVLTPSLELEGRQLVLTPVNQDPTTVAN</t>
  </si>
  <si>
    <t>LEVQLAAQFRARPATAES*</t>
  </si>
  <si>
    <t>&gt;Syn6308-hetY</t>
  </si>
  <si>
    <t>MNEKIREIILLADEEATKKLGQYLAEQLSPNSVLLLRGNLGAGKTTLIQG</t>
  </si>
  <si>
    <t>LGEGLGIQDSIVSPTFTLINEYSEGKIPLYHIDLYRLNAEQIKELHLENY</t>
  </si>
  <si>
    <t>WLGIEYEAGITAIEWSELLPYLPPKYIKINLEIDDRLGRKATIERSNYN*</t>
  </si>
  <si>
    <t>&gt;Syn6803-hetY</t>
  </si>
  <si>
    <t>MNENSMEFFLPDLNATDQWGQQLAQQLPLGTIILLQGDLGAGKTSLVQGL</t>
  </si>
  <si>
    <t>GRGLGITGEIVSPTFTIVNEYREGKMPLYHLDLYRLNTLEVEYLYPEQYW</t>
  </si>
  <si>
    <t>QGEDFPLGITAVEWPERLPQLPSQYLQIQLCHQGEGRSIALTAQDWAMDL</t>
  </si>
  <si>
    <t>KELLPPS*</t>
  </si>
  <si>
    <t>&gt;Syn7002-hetY</t>
  </si>
  <si>
    <t>MAEIILLENAAATQALGVKLGQRLPENSVILLKGDLGAGKTTLTQGIGLG</t>
  </si>
  <si>
    <t>LGITEAIASPTFTLVNEYHTGRIPLYHLDLYRLEPAQVDGLYPETYWEGE</t>
  </si>
  <si>
    <t>ECDPGLTVIEWSERLPYLPESYYQIELSHTTNDQRQATVSAVNADLKLLV</t>
  </si>
  <si>
    <t>&gt;Syn7335-hetY</t>
  </si>
  <si>
    <t>MIIELPNSQATQALGRSLGDQLPAGSILLLKGDLGSGKTTLVQGVGTSLG</t>
  </si>
  <si>
    <t>IKEIDSPTFTLINEYTKGRVPLYHIDLYRLSVAEADSLYLETYWEGIEVE</t>
  </si>
  <si>
    <t>PGIVAIEWAERLSNLPPKPIELELSYSDEGRQASIKVPCSLTLDLAI*</t>
  </si>
  <si>
    <t>&gt;Syn7803-hetY</t>
  </si>
  <si>
    <t>LKDLEATRALGQWLVTETARPALLLLNGELGAGKTSLVQGMALALGIEEP</t>
  </si>
  <si>
    <t>ITSPTFALSQHYPQGQPPLVHLDLYRLELAAAADDLFLQEEEEARSLGAL</t>
  </si>
  <si>
    <t>LVVEWPERLSLALPEAWSLQLTHRPEGGRLAVLRGPNLPPSPAGVEMSRS</t>
  </si>
  <si>
    <t>ELP*</t>
  </si>
  <si>
    <t>&gt;Syn7805-hetY</t>
  </si>
  <si>
    <t>MSCCSLGNVEVNLCRDAEASGSLDLDFTQSVWDLETLETTQRLGQHLVKH</t>
  </si>
  <si>
    <t>LPRGSILLLQGQLGAGKTSLVQGLAKACGITEPITSPTFALAQHYQDGNP</t>
  </si>
  <si>
    <t>PLIHLDLYRLEAPGSADELFLQEEEEARAIGALMAVEWPERLNLSLPEAW</t>
  </si>
  <si>
    <t>RLDITYAPSGGRSAKLHHPTLPMDAESKNSI*</t>
  </si>
  <si>
    <t>&gt;Syn7942-hetY</t>
  </si>
  <si>
    <t>&gt;Syn8102-hetY</t>
  </si>
  <si>
    <t>VNLCRDAEASGSLGPDFTQCVWELETLETTQRLGQHLAKQLPRGSILLLQ</t>
  </si>
  <si>
    <t>GELGAGKTSLVQGLALACGITEPITSPTFALAQHYADGNPPLVHLDLYRL</t>
  </si>
  <si>
    <t>EDSGSADELFLQEEEEARALGALMAVEWPERLGLQLPEAWRLELTYIQTG</t>
  </si>
  <si>
    <t>RRAQLTPPKNAST*</t>
  </si>
  <si>
    <t>&gt;Syn9311-hetY</t>
  </si>
  <si>
    <t>VNDKYFGDAEASGSLIRQSTDETRILDDLEATKDLGRMLAARLKPHDILL</t>
  </si>
  <si>
    <t>LQGPLGAGKTSLVQGLADALGIQEPITSPTFALAQHYPEGTPPLIHLDLY</t>
  </si>
  <si>
    <t>RLEQAFAANDLFLQEEEEASAMGALLVVEWPERLSLSLPDAWFLDLNYAP</t>
  </si>
  <si>
    <t>GGGRTISLQCPNVMPARKTTTSER*</t>
  </si>
  <si>
    <t>&gt;Syn9605-hetY</t>
  </si>
  <si>
    <t>LDICRDAEASGSLETDSTGLVWALETLETTQALGRSLARELPRGAILLLS</t>
  </si>
  <si>
    <t>GPLGAGKTSLVQGLAEGLGITEPITSPTFALAQHYPQGSPQLVHLDLYRL</t>
  </si>
  <si>
    <t>EQPTSADELFLQEEEEARAAGALMAVEWPERLGLDLAEAWLLELHHQDEG</t>
  </si>
  <si>
    <t>RLAQLTPPRKAST*</t>
  </si>
  <si>
    <t>&gt;Syn9902-hetY</t>
  </si>
  <si>
    <t>VNWNLCRGPEASGSRWSQLTDGTIRLSDLEATQALGAELAQRLPAEAILL</t>
  </si>
  <si>
    <t>LKGPLGAGKTSLVQGIALALGIGEPITSPTFALAQHYTDGNPPLIHLDLY</t>
  </si>
  <si>
    <t>RLEQSTAADDLFLQEDEEAKAIGAFMAVEWPERLSLDLPEAWQLQLSLTN</t>
  </si>
  <si>
    <t>DGGRRAQLTPPKNAST*</t>
  </si>
  <si>
    <t>&gt;Syn9916-hetY</t>
  </si>
  <si>
    <t>VDGNLCRVAEASGSPDAQSTESTWILEDLQATHHLGHALANRLPTGAVVL</t>
  </si>
  <si>
    <t>LQGQLGAGKTSLVQGLAVALGIEEPITSPTFALAQHYPQGQPPLVHLDLY</t>
  </si>
  <si>
    <t>RLERPEAADDLFFQEEEEARGMGALLVVEWPERLSVACLNACSDTWRVQL</t>
  </si>
  <si>
    <t>HHRDDGGRHAVLQTPSR*</t>
  </si>
  <si>
    <t>&gt;Syn9917-hetY</t>
  </si>
  <si>
    <t>LPAGSLLLLQGPLGAGKTSLVQGMAEGLGISEPITSPTFALAQHYPQGQP</t>
  </si>
  <si>
    <t>PLVHLDLYRLELAAAADDLFLQEEEEARALGALLVVEWPERLSLELTDAW</t>
  </si>
  <si>
    <t>TLRLNHRQEGGRLAQLREPAIQLDACTGA*</t>
  </si>
  <si>
    <t>&gt;SynOSa-hetY</t>
  </si>
  <si>
    <t>MASARDEELWQQASPLVLSSAAATQSLAALVAQAAVRLLRGPQHSPQRRS</t>
  </si>
  <si>
    <t>KTDSPPGLVILLEGNLGSGKTTFVQGLGQGLGIPEPIDSPTFVLVHEYHT</t>
  </si>
  <si>
    <t>GRIPLFHCDLYRLESASGGAESSALDDLGLEELWSQAGITAIEWPQYLPY</t>
  </si>
  <si>
    <t>WPATYLWLCLEAHPQAEGSRLLYAKGKGSQLAHLWQQVLSQFTQQDPQEN</t>
  </si>
  <si>
    <t>GILFSS*</t>
  </si>
  <si>
    <t>&gt;SynOSb-hetY</t>
  </si>
  <si>
    <t>MASEQNEELWQQASPLLLPSAAATQSLGALVAQAALGFLAPSGQQKSPPP</t>
  </si>
  <si>
    <t>SRSLGSTSGLVILLEGNLGSGKTTFVQGLGQGLGIPEPIDSPTFVLVQEY</t>
  </si>
  <si>
    <t>HTGRIPLFHCDLYRLETSSAARAGGKEFTLLEDLGLEELWSQGGITAIEW</t>
  </si>
  <si>
    <t>PQYLRHLPATYLWLRLQPHPQQEGARLLHVKGKGSQTGHLWQQVLSQFTQ</t>
  </si>
  <si>
    <t>QNLEEGIHFSS*</t>
  </si>
  <si>
    <t>&gt;Ther55a-hetY</t>
  </si>
  <si>
    <t>MTNLSLSLAELQALGRQWGTWLPPGTVLLLAGELGAGKTTFVQALGEGLN</t>
  </si>
  <si>
    <t>IEDVIQSPTFTLIQEYSEGRVPLYHFDLYRLTPAEVAALAPERYWLGEEI</t>
  </si>
  <si>
    <t>EPGIVAIEWPDRLPTLPPAYLRLQLQRQQDCTHLTLEAVGAATWLLPRCL</t>
  </si>
  <si>
    <t>NL*</t>
  </si>
  <si>
    <t>&gt;TherBP1-hetY</t>
  </si>
  <si>
    <t>MRNLNLSLAELQALGRQWGTWLPPGTVLLLAGELGAGKTTFVQALGEGLN</t>
  </si>
  <si>
    <t>IEDVIQSPTFTLIQEYPEGRVPLYHFDLYRLTPAEVAALAPERYWLGEEM</t>
  </si>
  <si>
    <t>DPGIVAIEWPDRLPTLPPAYLRLQLQRQQDRTHLTLEAVGAATSLLPRCL</t>
  </si>
  <si>
    <t>&gt;Tol511288-hetY</t>
  </si>
  <si>
    <t>IRIFLADAAATQKLGMTLGQSLNAGNIILLQGDLGAGKTTLVQGLGEGLG</t>
  </si>
  <si>
    <t>ISDPIVSPTFTLINEYIEGRLPLYHLDLYRLEPKQVAALNLETYWEGVEV</t>
  </si>
  <si>
    <t>TPGIVAIEWAERMPYKPESYLDVRLTYADEGTRQAEITPHNCTISEEIAF</t>
  </si>
  <si>
    <t>&gt;Tol521301-hetY</t>
  </si>
  <si>
    <t>MNISLPDTQATRKLGIALGQCLDARSVILLQGDLGAGKTTLVQGLGEGLG</t>
  </si>
  <si>
    <t>IPVPIVSPTFTLINEYAEGRLPLYHLDLYRLEPKEVIALNLETYWEGIEV</t>
  </si>
  <si>
    <t>TPGIVAIEWAERLPYKPDRYIIVHLTYGNEDSRQAAIATHNCMIPQEPLG</t>
  </si>
  <si>
    <t>&gt;Tol7601-hetY</t>
  </si>
  <si>
    <t>MADKIKIILANAEATRNLGIALGQSLHAGSVILLEGDLGAGKTTLVQGIG</t>
  </si>
  <si>
    <t>QGLGITESIVSPTFTIINEYIEGRLPLYHLDLYRLEPQEVAALNLETYWE</t>
  </si>
  <si>
    <t>GLEVTPGIVAIEWSERMPYQPDSYLSIYLTYGNEGDRLAEITPYNVGIGD</t>
  </si>
  <si>
    <t>WGLGTGEAGG*</t>
  </si>
  <si>
    <t>&gt;Tol9009-hetY</t>
  </si>
  <si>
    <t>MKIVLGSADATHELGFTFGRSLTAGSVILLKGDLGAGKTTLVQGIGAGLG</t>
  </si>
  <si>
    <t>ITEPIVSPTFTLINEYDEGRLPLYHLDLYRLESKEVVTLNLETYWEGIEV</t>
  </si>
  <si>
    <t>TPGIVAIEWAERMPYQPDSYLKVCLSFGDEGIRQAEITAFNCLINSAIAR</t>
  </si>
  <si>
    <t>LI*</t>
  </si>
  <si>
    <t>&gt;Tri101-hetY</t>
  </si>
  <si>
    <t>MKSQEVFLSLGNAAATYNLGKSLGKFLPAGGVILLEGNLGTGKTTLVQGL</t>
  </si>
  <si>
    <t>GIGLGITETIDSPTFTLINEYFSGRIPLYHFDLYRLESSEIEALNLEIYW</t>
  </si>
  <si>
    <t>EGLEVPLGILAIEWAEKLVYYPPDFLQVCLSFSSVGDNFDETLHGRYAKL</t>
  </si>
  <si>
    <t>TSIGKLDIDLNLISI*</t>
  </si>
  <si>
    <t>&gt;UCYN-A-hetY</t>
  </si>
  <si>
    <t>MSHKSLVLHSHQTTLAFGERLGKILPKKSILLLKGDLGAGKTTFVQGIGK</t>
  </si>
  <si>
    <t>GLRIDDPIVSPTFILVNEYYQGHLPLYHLDLYRTEKNMVEDLFLEQYWEK</t>
  </si>
  <si>
    <t>EDILPGITVIEWPERLLHLPANYLKIDFFYINNISRQIILTTVGDFSFDL</t>
  </si>
  <si>
    <t>IKHLN*</t>
  </si>
  <si>
    <t>&gt;Ana29413-patS</t>
  </si>
  <si>
    <t>MKAIMLVNFCDERGSGR*</t>
  </si>
  <si>
    <t>&gt;Ana7120-patS</t>
  </si>
  <si>
    <t>&gt;Cal336-3-patS</t>
  </si>
  <si>
    <t>MFNKDLTCERGSGR*</t>
  </si>
  <si>
    <t>&gt;Cal6303-patS</t>
  </si>
  <si>
    <t>MIILVCNERGSGRLE*</t>
  </si>
  <si>
    <t>&gt;Cal7103-patS</t>
  </si>
  <si>
    <t>MMIFFDCERGSGRVDAVMFSSDDRGSGRINTIMNTNS*</t>
  </si>
  <si>
    <t>&gt;Cal7507-patS</t>
  </si>
  <si>
    <t>MLTNYCNEDERGSGR*</t>
  </si>
  <si>
    <t>&gt;Chl6912-patS</t>
  </si>
  <si>
    <t>MECNCYGERGSGRYKYLNLILN*</t>
  </si>
  <si>
    <t>&gt;Chl9212-patS</t>
  </si>
  <si>
    <t>&gt;CylS7417-patS</t>
  </si>
  <si>
    <t>MKTLLSKLPISDFRHTCKRYHSYLSTMLSSLLLVVTERGSGR*</t>
  </si>
  <si>
    <t>&gt;Fis3754-patS</t>
  </si>
  <si>
    <t>MLFDPSSERGSGR*</t>
  </si>
  <si>
    <t>&gt;Fis7521-patS</t>
  </si>
  <si>
    <t>LILTSERGSGR*</t>
  </si>
  <si>
    <t>&gt;Fis9339-patS</t>
  </si>
  <si>
    <t>MVFDPSSERGSGR*</t>
  </si>
  <si>
    <t>&gt;Hap220-patS</t>
  </si>
  <si>
    <t>MLYDPSSERGSGR*</t>
  </si>
  <si>
    <t>&gt;Has512170-patS</t>
  </si>
  <si>
    <t>MTNFPNDCDERGSGRFDQPSI*</t>
  </si>
  <si>
    <t>&gt;Mas008-patS</t>
  </si>
  <si>
    <t>MREIFDCERGSGRLTFALQ*</t>
  </si>
  <si>
    <t>&gt;Mas10914-patS</t>
  </si>
  <si>
    <t>MGVIKMKILTNPSYERGSGRCHQGERNELHLQSSDFFAYVTIMRSNFGLT</t>
  </si>
  <si>
    <t>RAFIPINQAHVQITIRLVGHSFRPFNRNNSWCDLNTFPVGF*</t>
  </si>
  <si>
    <t>&gt;Mch7126-patS</t>
  </si>
  <si>
    <t>MLNNYCNEDERGSGR*</t>
  </si>
  <si>
    <t>&gt;Nod9414-patS</t>
  </si>
  <si>
    <t>MKTTMLVNFLDERGSGR*</t>
  </si>
  <si>
    <t>&gt;Nos21-patS</t>
  </si>
  <si>
    <t>MKAAMLVNFFDERGSGR*</t>
  </si>
  <si>
    <t>&gt;Nos29133-patS</t>
  </si>
  <si>
    <t>MLVIYSGERGSGR*</t>
  </si>
  <si>
    <t>&gt;Nos3756-patS</t>
  </si>
  <si>
    <t>&gt;Nos7107-patS</t>
  </si>
  <si>
    <t>MKAVMLVNFFDERGSGR*</t>
  </si>
  <si>
    <t>&gt;Nos7524-patS</t>
  </si>
  <si>
    <t>MVNITTNVLVNHISLILGLKQITMLVNFLDERGSGR*</t>
  </si>
  <si>
    <t>&gt;RicHH01-patS</t>
  </si>
  <si>
    <t>LVYLSWEKPLVNHQTISHSSYINMLLEINNDRGSGRYTFYFINFHVIF*</t>
  </si>
  <si>
    <t>&gt;Riv7116-patS</t>
  </si>
  <si>
    <t>LKFNMSFYLVNNLPENKVIIITAYYHCCDERGSGR*</t>
  </si>
  <si>
    <t>&gt;Scy7110-patS</t>
  </si>
  <si>
    <t>MTMLANYTDERGSGRIDQHTYAGNSMTENQRLAWILIPGAKKAGVAWFES</t>
  </si>
  <si>
    <t>FSGY*</t>
  </si>
  <si>
    <t>&gt;Tol511288-patS</t>
  </si>
  <si>
    <t>LVIKMTILVKINDERGSGRFGTRTNNTFQ*</t>
  </si>
  <si>
    <t>&gt;Tol521301-patS</t>
  </si>
  <si>
    <t>MTMLANYTDERGSGRIDQHICAGNSMTENQPLAWILIPTAKKAGVAWFES</t>
  </si>
  <si>
    <t>FSDN*</t>
  </si>
  <si>
    <t>&gt;Tol7601-patS</t>
  </si>
  <si>
    <t>MLINSSDERGSGR*</t>
  </si>
  <si>
    <t>&gt;Tol9009-patS</t>
  </si>
  <si>
    <t>MTNFENDSDERGSGRFDQPSI*</t>
  </si>
  <si>
    <t>&gt;Ana29413-patatin</t>
  </si>
  <si>
    <t>MSFKILSLDGGGIRGVITARILQEVERQIQQQQGKSLHEYFDLIAGTSTG</t>
  </si>
  <si>
    <t>SILTAGIAAKKNSSELVQMYQEQGQQIFPIERKERYKKIPSFLQPLIEAF</t>
  </si>
  <si>
    <t>SLPKYSHQGLINVLKNVLGDTRIKDVEGPIILILAYDTLYRNTTFFTNCH</t>
  </si>
  <si>
    <t>PDLGDRWYDDCYLWEICTASAAAPTFFPPYKLEPVNKEKYGNWVFPHIDG</t>
  </si>
  <si>
    <t>GIAANNPALAALSLVMRLSQSSVSSAIKQQHNLDGINLDDIAILSIGTGQ</t>
  </si>
  <si>
    <t>TGEPYSFDQVQNWRGIDWAQHIIDIFMEPTSEVSSTICRQIMGGFNSQRY</t>
  </si>
  <si>
    <t>LRLQFDLNERFQPNKVESYKDTRQVLKPGQRVNRFTQTPITEEMDDTRDD</t>
  </si>
  <si>
    <t>ILRYLIDATSKFIDKGCTFYTRNDCGPQVKDAIASFIQAN*</t>
  </si>
  <si>
    <t>&gt;Ana7120-patatin</t>
  </si>
  <si>
    <t>SILTAGIAAKKNSSELVQLYQEQGKQIFPIERKERYKKIPSFLQPLIEAF</t>
  </si>
  <si>
    <t>SLPKYSHQGLINVLKNVLGDTRIKDVESPIMLILAYDTLYRNTTFFTNCH</t>
  </si>
  <si>
    <t>PDLGDRWYDDCHLWEICTASTAAPTFFPPYKLEPVNKEKYGNWVFPHIDG</t>
  </si>
  <si>
    <t>GVAANNPALAALSLVMRLSQSSVSSAIKQKYNLDGINLEDIAILSIGTGQ</t>
  </si>
  <si>
    <t>TGEPYLFDQVQNWRGLDWAQHLIDIFMEPTSEVSSTICRQIMGGFNSQRY</t>
  </si>
  <si>
    <t>LRLQFDLNERFQPHKVESYKDTRQVLKPGERVNRFTQTPLTEEMDDTRDD</t>
  </si>
  <si>
    <t>ILRYLIDATSKFIDKGYTFYTRNDCGPQVKDAIASFIQAN*</t>
  </si>
  <si>
    <t>&gt;Ana90-patatin</t>
  </si>
  <si>
    <t>VTNQVNTQSVLTFDGQDDYINFGKNDIGGVFAQGSSAFTISGWVNPHQLT</t>
  </si>
  <si>
    <t>NKATTYGAHNVFFARSSDRYSDNFEFGISEEGNLDVYIDENIDNVIKTFG</t>
  </si>
  <si>
    <t>NGELTIGQWHFFAIVFNGGQLTIYLDDHEYTGSLTGSSLNKATSPITMGA</t>
  </si>
  <si>
    <t>TLHNNVYFTGQLANISVWNYPCTQDQIQTHRSSPLVGNEPGLVAYWRLNE</t>
  </si>
  <si>
    <t>GEGTTVQDQSGNTHNGTLYGDPSWNLAQVLFAIAQSSSEGHRPSSSPAEI</t>
  </si>
  <si>
    <t>AEIAQTTEYPIPDNIQQQEQAQTPSQEESKQTMNNTANPKYKILAIDGGG</t>
  </si>
  <si>
    <t>IRGIIPAIILTEIEKRTQKQIFSLFDLIAGSSSGGILALGLTKPRLDLAG</t>
  </si>
  <si>
    <t>SDSPPVAQYSAEELLQIYLEYGAEIFYEPFWEQLLGQLEDIFVQPKYSSE</t>
  </si>
  <si>
    <t>GREEIIKQYFGDSPLENNLKEVFVTSYDIEQRIPIFFTNKLEKQQTKSKK</t>
  </si>
  <si>
    <t>FRKLCLGFTLTDAALATSATPTYFAPYRVSSSHNTNGFYTLVDGGLVANN</t>
  </si>
  <si>
    <t>PANLAILEAQISRQENQQALNMEDILVVSLGTGSLTSVYPYDQVKNWGLL</t>
  </si>
  <si>
    <t>QWTKPLLNMVLDGGSEVVAGELERLFEATNKGHKTSYYRFQPFLKSELED</t>
  </si>
  <si>
    <t>IDNAKPENLRQLQTLANILIQEKNQEIDELCSILSS*</t>
  </si>
  <si>
    <t>&gt;Arth328-patatin</t>
  </si>
  <si>
    <t>MAEFTRVLSIDGGGLRGLIPAEILVSVEHKIQEKTGNPQARLVEYFDLFA</t>
  </si>
  <si>
    <t>GTSAGGIMTCLYLSPDLQDPTKPRCSAEEARNFFYQNSRNIFYQPCSHAI</t>
  </si>
  <si>
    <t>KNFWGLLNEKYSHEKFELMMQNFFGDLKLSELLKPSLICSYEISRRKTHF</t>
  </si>
  <si>
    <t>FTQHDAVVSPSKDYYVRDVIRATSAAPTFFKVAAIRSLGDEMYTCVDGGV</t>
  </si>
  <si>
    <t>FANNPTLCAYAEARSKLPDNPTAKDMVILSLGTGDVKKGYPYEQARNWGQ</t>
  </si>
  <si>
    <t>FQWLLPLFDIIMTGVAETVDYQMRQIYDATRSPQQYLRINTTLTDKNMLP</t>
  </si>
  <si>
    <t>IDKSSDENLQAIRRVGQQLAEDYSEELDAIVDLLLR*</t>
  </si>
  <si>
    <t>&gt;Arth39-patatin</t>
  </si>
  <si>
    <t>GTSAGGILTCLYLSPDLQDPRKPRYSAEEARNFFYQNSRNIFYQPCSHAL</t>
  </si>
  <si>
    <t>KNFWGLLNEKYSHEKLELTMQNFFGDLKLSELLKPSLICSYEIYRRKTHF</t>
  </si>
  <si>
    <t>FTQHDAVVTPRKDYYVRDVIRATSAAPTFFEVAAIRSLGDEMYTCVDGGV</t>
  </si>
  <si>
    <t>FANNPALCAYAEARSKLPDNPTAKDMVILSLGTGDVKKGYPYEQARNWGQ</t>
  </si>
  <si>
    <t>FQWLIPLFDIIMTGVAETVDYQMKQIYDATRSPEQYLRINTTLTDKNMLP</t>
  </si>
  <si>
    <t>IDKSSDENLHAIRRVGQQLAEDYSKELDAIVDLLLR*</t>
  </si>
  <si>
    <t>&gt;Arth8005-patatin</t>
  </si>
  <si>
    <t>&gt;Cal336-3-patatin</t>
  </si>
  <si>
    <t>MPLRILSLDGGGIRGLIAAKMLAVIEKQLNQPLNKYFDLIAGTSTGAILA</t>
  </si>
  <si>
    <t>TAIATGCSSQEVIDLYRQKGKIIFPYQSRFSWKRLPLIWQYGISAPKFSE</t>
  </si>
  <si>
    <t>DGLIQVLQETFGTTRLFDISQPLLLVVAYDTINREPIIFKNWRKDKAYGN</t>
  </si>
  <si>
    <t>VPLWEVCVCSTSAPTYFPAHKLDKTVQGTVIAASQDTITLDQKATVGERV</t>
  </si>
  <si>
    <t>YEKLAVKIIDGAGKGQERIIRDYCGYLRQGKLNLPWDTIPNHSSTYVIKS</t>
  </si>
  <si>
    <t>IYSAIDGGVAANNPSSCAVAEAVKLGYPLSEISVLSLGTGDPTRVITLNQ</t>
  </si>
  <si>
    <t>ARSWGLLQWAQPLVGVVIDGTSDVNEYITQQIIGDRLLRLQFKLDRQLTG</t>
  </si>
  <si>
    <t>KRLSDDIDDVTPENINNLIEATEVYMNQPHIQRAVEKFFQTPQVMQTLNS</t>
  </si>
  <si>
    <t>PLIPDQK*</t>
  </si>
  <si>
    <t>&gt;Cal6303-patatin</t>
  </si>
  <si>
    <t>MVFRILSLDGGGIRGLVSALMLTEIEKKISQPLNQYFNLVAGTSTGSILA</t>
  </si>
  <si>
    <t>AAIAAGANSQKIVELYKEQSKIIFPYQTRWTTQRIPLLLQYGFSAPKYSD</t>
  </si>
  <si>
    <t>TGLIQVLKATFQEAKLFDINYPLLLIVSYDTIEREPIIFKSWCYEQDYGN</t>
  </si>
  <si>
    <t>VPLWEVCVCSASAPSYFPAHRLIRQVKGKIQDGYTEVIELDENASSANNV</t>
  </si>
  <si>
    <t>YQNMKITITDGVGSSQVRTIKEYVGENRRATVSPGWDKIPNKTSSYTVES</t>
  </si>
  <si>
    <t>IYSAIDGGVAANNPSTCAIAEALKLGHRLEDITVLSIGTGDRTRVIPYEK</t>
  </si>
  <si>
    <t>ARSWGLIQWAQPLVGILFDGSSDIFDYVSNQMIHQRHLRLQFKLDRQLIG</t>
  </si>
  <si>
    <t>KPLSDDIDDVSDENINNLIEAARVYMKQPQIQKSLEDFLKIN*</t>
  </si>
  <si>
    <t>&gt;Cal7103-patatin</t>
  </si>
  <si>
    <t>MSFNILSLDGGGIRGIVAAKMLSIIEKQIDKPLNEYFQLITGTSTGSILA</t>
  </si>
  <si>
    <t>AAIASGRSSEEIVDLYKQQSSIIFPYRKRFTLRRLPLLFKHGISAPKYSE</t>
  </si>
  <si>
    <t>KGLIQVLQGVFGSTTLFDIASPLLLIISFDTIERSPIFFKSWRQDKGYGN</t>
  </si>
  <si>
    <t>VPLWEVCVCSASAPTYFPAHKLNRRINGTAQDGYSDAIILDDGAASVDNI</t>
  </si>
  <si>
    <t>YNNMQISIIDGTGISQTRTIKKYIGLTRTCTIYPAWEKIPDKTSIYSIKS</t>
  </si>
  <si>
    <t>QYSAIDGGVAANNPSSCAVAEALRLGYSIQDIRVLSIGTGERTRVIPFEE</t>
  </si>
  <si>
    <t>AQHWGLIQWAQPLIGILFDGSSEIYEYITKQIAHQRILRLQFKLDRELTG</t>
  </si>
  <si>
    <t>KRLSDDIDDVSPENISNLLEAAQVYMQQPNIQTSLHKFLSN*</t>
  </si>
  <si>
    <t>&gt;Cal7507-patatin</t>
  </si>
  <si>
    <t>MPYKYKVLSIDGGGIRGIIPAIVLDEIEKRTGKPICQLFSLIAGSSTGGI</t>
  </si>
  <si>
    <t>LAAGLAKPDPNNKSQPHFKAKDLIEIYRQDGERIFFESYITRLMSIDDIL</t>
  </si>
  <si>
    <t>RAKYSSKGRDEVLTEFFGDTLLQDALTELFITSYDIELRMPIFFINELKK</t>
  </si>
  <si>
    <t>QKLGDNFRKICEGYTMKQAAMATSAAPTYFKPYKIETIDPTDGGYYALID</t>
  </si>
  <si>
    <t>GCIFANNPTSLAIMEALISSKKLSAKIPYKQPLSLNDILVVSLGTGSLTR</t>
  </si>
  <si>
    <t>KYHYDKAVNWGLIQWVEPLVNIMLDANSESVACQLEQLLPKADDIPKQYY</t>
  </si>
  <si>
    <t>RFQGFLNGANDDMDDASPENIERLEALAQQIIRQKNSELNELCEQLMQVQ</t>
  </si>
  <si>
    <t>EPEEQQELLVER*</t>
  </si>
  <si>
    <t>&gt;CroC8501-patatin</t>
  </si>
  <si>
    <t>MNDSNFLILSCDGGGIRGLITAMIIQELDKQIPFLNQIDLFAGTSTGGII</t>
  </si>
  <si>
    <t>ALPEFLTKSAIAKHRSLTGSGFEQSDRRFPQPTVCCQILS*</t>
  </si>
  <si>
    <t>&gt;Cyan7424-patatin</t>
  </si>
  <si>
    <t>MSELIKILSVDGGGIRGIIPALILLEIENLTQKPISELFDLIAGTSTGGL</t>
  </si>
  <si>
    <t>IALSLTAPDEQGNPRYSAQDVINLYEEEGERIFSRSLLKTIQSVRGIIDE</t>
  </si>
  <si>
    <t>RYSSEGVEDVLERYLQDTRLKEALTDVFITSYELEKRFPFFFSSRDARNQ</t>
  </si>
  <si>
    <t>LNYDFPMKQVAMATSAAPTYFEPVRIETNNPGEYYVLIDGGVYANNPALC</t>
  </si>
  <si>
    <t>AFMEAQTIYGKERDFLVVSLGTGEYTEPILYEQARNWGKSEWLPPLLNVV</t>
  </si>
  <si>
    <t>FDGVSDTVNFHLQNILSEDCYYRFQPILTPENEAIDNTRPENLNALKELA</t>
  </si>
  <si>
    <t>QNLIRNQSSQLQQLTEKLLQ*</t>
  </si>
  <si>
    <t>&gt;Cyan7822-patatin</t>
  </si>
  <si>
    <t>MTFRILSLDGGGIRGVVTATMLIEVERQIKQLTGQSLQQYFDLFVGTSTG</t>
  </si>
  <si>
    <t>SILAAALAAGYTAQTLVDLYKENGATIFPRDNHLLNRWSLIHKNPANFIN</t>
  </si>
  <si>
    <t>PQYSDEGLIKVLQEQLPRKNLGDLLPKLVLITSYDTIHRRPIVLKNWEEE</t>
  </si>
  <si>
    <t>YKNIPIWEACVCSASAPTFFPAHGLTIGNQDYSAIDGGMFAGNPSICAIA</t>
  </si>
  <si>
    <t>EATNLIQHYATDYPTLNCPSLQQSAENGQEIALLSLGTGRFTRSISLEDA</t>
  </si>
  <si>
    <t>RDWGLIKWAGPLVDIMFGSSSTINDEIAKKLIDPHDYYLRLQFDLTDVNE</t>
  </si>
  <si>
    <t>DMDDASEKNINHLIVATQNYLEDGTKPKISHFIQAGSSS*</t>
  </si>
  <si>
    <t>&gt;CylS7417-patatin</t>
  </si>
  <si>
    <t>MVHSPSDSASELETFKVLSIDGGGSKGLYSARILEHFEDRFNCHIADYFD</t>
  </si>
  <si>
    <t>LICGTSTGGLISLALSLNIPVSLISNLYYRRGKQIFPQQNNFLSLLKQIF</t>
  </si>
  <si>
    <t>LRSKYDNSELRRALQEIFGDRTLADSRCLLCIPAFSLTDGRPFIFKYDHN</t>
  </si>
  <si>
    <t>EGNLRRDSKTTYVDIALATSAAPAYLPIVTIDTYDQKQFIDGGVYANNPT</t>
  </si>
  <si>
    <t>LVGVVEALRYFVGKGKRFQKLMVMSIGSLEPNPGRRFVSKYHRSVLDWNK</t>
  </si>
  <si>
    <t>DLITTFFEGQAYVTGYFVDTLANYCDSPFDYVRIPGAPLSPQQAQIINID</t>
  </si>
  <si>
    <t>NTSKEALQLMSQMGTDQALFWGRTPEIAEFFKERKQYLIR*</t>
  </si>
  <si>
    <t>&gt;Fis9339-patatin</t>
  </si>
  <si>
    <t>MTNDQYTRSVLTFDGQNDYIDFGRNDIGGVFAEGSSAFTISGWINPLNLT</t>
  </si>
  <si>
    <t>NQATTYRVHNVFFARSSDRYSDNFEFGISEEGNLDVYIDEKIDNVVKTFG</t>
  </si>
  <si>
    <t>NGELTIGQWHFFAIVFNQGQLTIYLDDHEYTGSLTGSALNRATSAVTLGA</t>
  </si>
  <si>
    <t>TLHNNIYFTGQLANISIWNYPCTQVEIQIHRSGALVGNEAGLVAYWILNE</t>
  </si>
  <si>
    <t>GEGTTVRDQTGNGHNGKLRGNPSWNFTQIPFAIAQSSNESEITGSLEEVI</t>
  </si>
  <si>
    <t>ESITEVSLEITTNNETELQQESIEVPSVSQTDTSTQVNTNPKSKKGTKKQ</t>
  </si>
  <si>
    <t>SEKSANTQTSQSIQPEEGENQTEQTSQSEVLIDFQQPQIITEERSPTTMN</t>
  </si>
  <si>
    <t>TTPNTKYKILAIDGGGIRGIIPALILAEIEKRTQKQIFSLFDLITGTSSG</t>
  </si>
  <si>
    <t>GILALGLTKPRLNPDPSNSSPIAEYSAEDLVKLFAEYGAEIFYEPFWEKI</t>
  </si>
  <si>
    <t>LGKIEDIFIQPKYSSQSREEIFKQYFGDAFLATNLTEVFVPSYDIEQRIP</t>
  </si>
  <si>
    <t>VFFTNKVEKQQTGSHNFRKLCLGFTLTDAALATSATPTYFPPHRIPTTHN</t>
  </si>
  <si>
    <t>TNGFYTLVDGGLVANNPAHLAILEAQMGKQENKQILNLEEILVVSLGTGS</t>
  </si>
  <si>
    <t>LTSVYPYNEVKNWGLLQWGIPLLNMVFDGGSEVIAGQLERLFGSSEQAIK</t>
  </si>
  <si>
    <t>NSYYRFQTFLPSDLEVIDNTKPENIRQLKALAHELITKKTQEIDELCGLL</t>
  </si>
  <si>
    <t>TS*</t>
  </si>
  <si>
    <t>&gt;Gei7105-patatin</t>
  </si>
  <si>
    <t>MLRRENLDRPKRLLSIDGGGIRGIIAAQILLKIESILCDPKDTPWNCLGD</t>
  </si>
  <si>
    <t>YFDFIGGTSTGAILAAGLAKGMKVRDLLDLYVDRGREIFTRNWLIGRLWS</t>
  </si>
  <si>
    <t>KYSAKPLERNLKEVLGTTTLGSDRLRTLLLVVAKNVTTARNWFFVNSPNN</t>
  </si>
  <si>
    <t>KFYDINKDILLWHFVRASTAAPTFFLPHQFNIDSHPYEFIDGGMSMFNNP</t>
  </si>
  <si>
    <t>SFQLFLEATKPDYGIGWKTGKDNLLLISVGTGFRQGKIPFNNAKGYTLVD</t>
  </si>
  <si>
    <t>WAIYAVSTLMEDASAQQNFLMSLFAHTPEAESQAIGRELEAIAVPQLHNV</t>
  </si>
  <si>
    <t>EDLVSEELPPDTTGILARLSNLLTYHRYSTAFTLERFRELGLSGIDPDAV</t>
  </si>
  <si>
    <t>APMDAVKEIPAFLTIGEAIANEQVRKADFENFLHPD*</t>
  </si>
  <si>
    <t>&gt;Has512170-patatin</t>
  </si>
  <si>
    <t>LGNLAHEYFDLIVGTSTGSILAAGIALGKEPENFKNIYSERGREIFNASW</t>
  </si>
  <si>
    <t>LRKNVIRWLLGSKYSNEGLIKVLKEYLGEITLRQVSEISDAELLILAYDT</t>
  </si>
  <si>
    <t>LYRNTTFFTSRHPQENRWFNNTKLWSVCLSSHQGYALRRELSPGGNRD*</t>
  </si>
  <si>
    <t>&gt;Lep3755-patatin</t>
  </si>
  <si>
    <t>MKKILSIDGGGIRGMIPALVLAEIEMSIGKPISEIFDLVAGTSTGGILAL</t>
  </si>
  <si>
    <t>GLSKDNGQGNPRYSAKELVELYEREGEKIFPRSLCRTITTAMGMIDEKYP</t>
  </si>
  <si>
    <t>REGIDSVLSNYFGTDPLGSCLTKTLITSYDIEQREPFFFKSWREEHRSIK</t>
  </si>
  <si>
    <t>MLNVARSTSAAPTYFEPVQVEVSNQIKTLIDGGVFMNTPCVSAYAEALRI</t>
  </si>
  <si>
    <t>FPDEREFLVVSLGTGEQTRTIRYEQAKDWGTIEWLRPLLSCVFDGVSDAA</t>
  </si>
  <si>
    <t>DYQMKQLLEGNYYRFQTKLETALDEMDNATPENIVDLKTEAAILLKRDRE</t>
  </si>
  <si>
    <t>NLMRLCEIL*</t>
  </si>
  <si>
    <t>&gt;Lep6306-patatin</t>
  </si>
  <si>
    <t>MKKILSIDGGGIRGIIPALVLAELEQKIGKPTSEIFDLIAGTSTGGILAL</t>
  </si>
  <si>
    <t>ALSQDDGQGNPQYSAKDLIQLYEQEGKNIFPKSVWQDVSTLCGLADEKYP</t>
  </si>
  <si>
    <t>REGIDTVLANYFGSARLGSCLTKTVVTAYDIQNREPLFLKSWRPGHQSIK</t>
  </si>
  <si>
    <t>SVDAARATSAAPTYFAPVKMSIENKDRVLIDGGIFINTPSVSAYVEALRI</t>
  </si>
  <si>
    <t>FPEEKDFLVVSLGTGELNRPIPYRQAKDWGIVEWLNPLLSCVFDGVCDAA</t>
  </si>
  <si>
    <t>NYQMSLLLEGNYYRLQTWLDKAVDEMDNVSDENMAALKAEAATLLKEHQD</t>
  </si>
  <si>
    <t>DIQRLCSIL*</t>
  </si>
  <si>
    <t>&gt;Lep7376-patatin</t>
  </si>
  <si>
    <t>MTTNERPYKILALDGGGFRGVMTAQILAKIEAEISAKYDGCKLHEYFDLV</t>
  </si>
  <si>
    <t>TGTSTGSLLAAGIALGMSAKELLDLYEENGDRIFPSGMRFRRRFTGLLSN</t>
  </si>
  <si>
    <t>LGLYNNKTGLGKVLEEKFGDVAMGALPDEAPVLLIPSYDLTARRTNWFCS</t>
  </si>
  <si>
    <t>NNPKTDPVWYDSVPIWKICTCSSAAPTFFPPFELPYKDGTERPFIDGGVS</t>
  </si>
  <si>
    <t>VNNPALIGIAHALFLPYRDAVDNPPDYTLNDLAVLSIGTGESIEPFSYKQ</t>
  </si>
  <si>
    <t>VRRWGALKWVQRLPDLFLPAPNEVNAAICWQIIRQESDENAKRVLRLDYA</t>
  </si>
  <si>
    <t>LPSREQYMDNEGYSKLKEVESVHQAFLKKQFGAIDNPDLFKAYKDFAQCY</t>
  </si>
  <si>
    <t>LDGELLSRDLARTTLRDSVPPNEAIAEFIENNQYPTNKYPHKCD*</t>
  </si>
  <si>
    <t>&gt;Lyn8106-patatin</t>
  </si>
  <si>
    <t>MTFKIISLDGGGIRGVLSATILRAVQTTLTEKKGHKLHEYFDLASGTSTG</t>
  </si>
  <si>
    <t>SILAAGIACQMDTDKMINLYKDEGKNIFLDSVRQQRQWRIVSQAVGSHVF</t>
  </si>
  <si>
    <t>YPHEQGERGLAKVLENQLEHPELGKNVKIGQITKPHILIPAYDVYSRNTT</t>
  </si>
  <si>
    <t>WFNNSDPTAWYSNLELWKICTASASAPTFFPPYELPYNADQSLPHIDGGV</t>
  </si>
  <si>
    <t>SANNPALMAITQALYIEKKNGLNLSDIAVLSIGTGNTTKAFKYEDIKGWG</t>
  </si>
  <si>
    <t>QLGWARHLPDMFMNPAAQISEAICCQILESAEGHYLRLDFDLNERFKGER</t>
  </si>
  <si>
    <t>QPSRLRQTLAKLEEPYNKYIAEHKKQEKKVNEDIDNPDSCPELIEAAECY</t>
  </si>
  <si>
    <t>LECGKVYYKNQWVSVQEAIEQFIESN*</t>
  </si>
  <si>
    <t>&gt;LynBLJ-patatin</t>
  </si>
  <si>
    <t>MSKFTRILSLDGGGMRGLIPAQVLIYVEHKIQEKTGNPQAKLAEYFDLIA</t>
  </si>
  <si>
    <t>GSSAGGILTSLYLCPDPNSPNKPLLSAEEVLQFYYQKSNQIFAKSFLHSL</t>
  </si>
  <si>
    <t>LNFGGFLNEKYSHYSFEKLLKTFFGDLRLSQLLKPSLITAYEIEQRKTHF</t>
  </si>
  <si>
    <t>FTQHDARVDSRYDFLVRDVVRATTAAPTFFEVAQFRSLKNEVYTCVDGGV</t>
  </si>
  <si>
    <t>FANNPALCAYAEARHKFNRYFNLDERYESGPTAEAMVILSLGTGDVKRTY</t>
  </si>
  <si>
    <t>PYNKAKNWGKIEWLIPLFDIIMTGVSETVDYQMKQIYDAIEKHSQYLRIS</t>
  </si>
  <si>
    <t>PILKDEDIFPIDDTSDKNLRAIIELGQEQTEKYKNRLDDFIDLLLI*</t>
  </si>
  <si>
    <t>&gt;Mas008-patatin</t>
  </si>
  <si>
    <t>MPFRILSLDGGGIRGVVTAQILSLIERQIEQPLNEYFDLIAGTSTGSILA</t>
  </si>
  <si>
    <t>AAIATGIRSEKIVEFYKENSSLIFPYQSRFSLKRIKLIFKHGVSAPKYSD</t>
  </si>
  <si>
    <t>RGLTQVLKSVFGDKTIFDIPSPLLLIVAYDTIERKPIVFKSWRQDKGYGN</t>
  </si>
  <si>
    <t>IPLWETCVSSASAPTYFPAHKLEKIINGQVYKASIDNIYLDEDASCTNNI</t>
  </si>
  <si>
    <t>YNNTLLKIISGPGSGQTRKIKKYIGRPRKAILDKAWKQIPTQNSIYSIKT</t>
  </si>
  <si>
    <t>IYSAIDGGVTANNPSACAVAEALRLGHSLENITVLSLGTGDRTRIIPFEK</t>
  </si>
  <si>
    <t>AHHWGLIQWAQPLIGVALDGSADVCEYITDQMVRSRLLRLQFKLDRELTG</t>
  </si>
  <si>
    <t>KRLSDDIDDVSKENINNLIEAAEVYLRQPNVEKSLKEFLEKNK*</t>
  </si>
  <si>
    <t>&gt;Mch7126-patatin</t>
  </si>
  <si>
    <t>MPYKYKVLSIDGGGIRGIIPAIILDEIEKRTRKPICQLFNLIAGSSTGGI</t>
  </si>
  <si>
    <t>LAAGLTKPHPNNKSQPHFQAQDLIDIYRKHGERIFFESYILRLMQVDDIL</t>
  </si>
  <si>
    <t>QAKYSAKGREEVLTEFFGDTFLHEALTELFITSYDIELRMPIFFIKNIRN</t>
  </si>
  <si>
    <t>QKLGDNFRKICEGYTMKQAAMATSAAPTYFKPYKIETIDPTDRGYYALVD</t>
  </si>
  <si>
    <t>GCVFANNPTSLAIMEAIITSKKFDSRTPNKPPLTLNDILVVSLGTGSLTR</t>
  </si>
  <si>
    <t>KYHYEQAVKWGLIQWVEPLVNIMLDANSESVACQLEQLLPKADDIPKQYY</t>
  </si>
  <si>
    <t>RFQGFLNEANDDMDDASQQNIERLEKLAKQIIRQKNSELDELCEQLIQGW</t>
  </si>
  <si>
    <t>EQEQQQDQQLLVEN*</t>
  </si>
  <si>
    <t>&gt;Mic7113-patatin</t>
  </si>
  <si>
    <t>MTFKFKILSIDGGGIRGIVPAKILAEIERRTGKRIASLFNLIAGTSTGGI</t>
  </si>
  <si>
    <t>LAAGLAMPKPNTKEPKYTAENLINIYRQRGGEIFYEPFIEKIMKLDDISR</t>
  </si>
  <si>
    <t>PKYSSAGRDKVLKEYFGNTALQDALTEVLVTSYDIQLRTPVFFTSQTNKE</t>
  </si>
  <si>
    <t>ERESRYYRKISKGFTMHQAAMATSAAPTYFKPHKVEVKSATDGKPDHETQ</t>
  </si>
  <si>
    <t>GKGFYALVDGGVFANNPTSLALMEAIIDSKKTSNPLQLEDILVVSLGTGS</t>
  </si>
  <si>
    <t>LTRRYEYDKAANWGLVGWVQPLLNITLDGSSESVAVQLEQLLPKAQDRPP</t>
  </si>
  <si>
    <t>QYYRFQAMLDAGKGLDDMDSTEPQNLKNLEKLAEEIIAKENENLNQLCKL</t>
  </si>
  <si>
    <t>LVS*</t>
  </si>
  <si>
    <t>&gt;MicFGP2-patatin</t>
  </si>
  <si>
    <t>MAKYTRILSIDGGGIRGIIPAQVVVSIESMLQQKSGNPEARIADYFDLIA</t>
  </si>
  <si>
    <t>GTSAGGILTCIYLYPDAKNPTRPRWSAEDAVNFSIESGRDVFKSSLWQKL</t>
  </si>
  <si>
    <t>RSIDGWIDEKYPGERLEQFLLENFGDCQLSQLLKPCLISSYDIERRKAHF</t>
  </si>
  <si>
    <t>FDQIDAKQYPAEDYLIRDIARATSAAPTFFEPTKIRSLTNEPYALIDGGV</t>
  </si>
  <si>
    <t>FANNPALCAYAEVRNKFRIPDDRHDKGPTAKDMVILSLGTGEAQKKFPYE</t>
  </si>
  <si>
    <t>EAKNWGQVEWVQPLINIMMTGVAETVNYQLIQIYDAVERPNQYLRITPDL</t>
  </si>
  <si>
    <t>SHEEEPLPIDDASEEKISALVKIGKAQAEKYKEKLDKFIDLLLAE*</t>
  </si>
  <si>
    <t>&gt;Nod9414-patatin</t>
  </si>
  <si>
    <t>VVKKVIEQSVLTFDGQHDYIDFGKNDPDLVLSQGTSGFTVSGWVNPHHLT</t>
  </si>
  <si>
    <t>RQATTYGTRNVFFARSSDRYSDNFEVGVSPTGNLDIYIDEQLSKFIKTLG</t>
  </si>
  <si>
    <t>NGELTIGEWHFFAIVFNQGDLTVYLDHNQYIEYFTGSALNKATSPITLGG</t>
  </si>
  <si>
    <t>TLHNNIHFSGQLAHISVWNYPCNQEQIQAHRSGLIVGDEEGLVAYWKLDE</t>
  </si>
  <si>
    <t>GEGTIVNNQTGNFYQGNLYGNPIWNLTQITFLGESSAEEETKTKQPEAIF</t>
  </si>
  <si>
    <t>NIQASPTLSQEKLAEDINQTEQQKYKILAIDGGGIRGMIPALLLAEIEKR</t>
  </si>
  <si>
    <t>TQKPIFSLFDLIAGTSTGGILALGLTKPRLNQETSDKLAEAEYTAADLSE</t>
  </si>
  <si>
    <t>LFIEYGVEIFYEPLFEKLLGPLEDIFLQPKYASTSRVEILKQYFGDSLIE</t>
  </si>
  <si>
    <t>NNLKEVFVTSYDIEQRIPIFFSNKLEKQQIKSKKFRNLCAGFSLLDAALA</t>
  </si>
  <si>
    <t>TSATPTYFPPHRIVTSHNTNGFYTLVDGGVFANNPSQLAISEAKSSKQEA</t>
  </si>
  <si>
    <t>NRILNTEDILIVSLGTGSLTSVYPYDEVKNWGLLQWGRPLLNIMFDGSSE</t>
  </si>
  <si>
    <t>VVAGELERLFAFSNRETKSSYYRFQTFLDAELEEIDKTTLRNTRQLQAAA</t>
  </si>
  <si>
    <t>KQMIAQNSKKIDELCSLLLE*</t>
  </si>
  <si>
    <t>&gt;Nos21-patatin</t>
  </si>
  <si>
    <t>MPFRILSLDGGGIRGIMAATMLKAIEQQINKPLHEYFNLIAGTSTGSILA</t>
  </si>
  <si>
    <t>AAIATGKKSQTIIDLYQQKSSRIFPYTSLFSAQRIPLILKYGLSAPKFSD</t>
  </si>
  <si>
    <t>SGLIQVLKESLGETKLFDVKEPKLLITSYDTISREPIIFKSWRKDKDYDN</t>
  </si>
  <si>
    <t>VPLWELCVCSASAPTYFPAHKLDRIIRGPVVQATANSVFIDGAAAHSENI</t>
  </si>
  <si>
    <t>YNNTQITITDGVGKGQTRTITKYKGYTREALLDSPWETVPDNTASYSIKC</t>
  </si>
  <si>
    <t>IYSAIDGGVAANNPSACAVAEALRLGNRLEDITILSIGTGDRTRIIPFKK</t>
  </si>
  <si>
    <t>AEGWGLLQWAQPIIGILFDASSSVHEYITEQVVLDNQILRLQFKLDRELT</t>
  </si>
  <si>
    <t>GKPLSDDIDDVSAENLDNLVNAANAYLQQPSIQTKLQAFLSIN*</t>
  </si>
  <si>
    <t>&gt;Nos29133-patatin</t>
  </si>
  <si>
    <t>MSFKILALDGGGIRGVIAARILKQVEQEIINQGKGNFLHEYFDLIAGTST</t>
  </si>
  <si>
    <t>GSILTGGIAVGKTSDELIKLYRDRGKDIFPPNRKELYKNLPSIIKSILDV</t>
  </si>
  <si>
    <t>FSTSKYSHDGIISVLKDSYKYTRIKDIEKPIILILAYDTLYRNTTFFTNC</t>
  </si>
  <si>
    <t>HPDLGDRWYDDCCLWEICTASASAPTFFPPYKLEPRDKEKFGDWEFPHID</t>
  </si>
  <si>
    <t>GGVSANNPCLAALSLAMRVSQSSVSPEIKQKYKLNNLRLEDISILSIGTG</t>
  </si>
  <si>
    <t>QTGEPYQYKQISKWKGLDWVQNLTNIFMEPTSEIDSTICRQIMGGYESKR</t>
  </si>
  <si>
    <t>YLRLQFELNETFKPKPKETYKDPRIVLHPEDRKNRFTGKKVTQEIDNSSP</t>
  </si>
  <si>
    <t>EIIQQLIDTTSAFIDQGLTYYTRDDSGLPIKKAIASFIREN*</t>
  </si>
  <si>
    <t>&gt;Nos3756-patatin</t>
  </si>
  <si>
    <t>MSFKILSLDGGGIRGIITASILEEVERQIQQHHGKSLHEYFDLIAGTSTG</t>
  </si>
  <si>
    <t>SILTAGISTKKNSSELIKLYKEQGKTIFPIHRKERYQPIPSPLPQFIEVV</t>
  </si>
  <si>
    <t>SPPKYLHQGLTKVLKNVLGDSRIKDVESPIILILAYDTLYRNTTFFTNCH</t>
  </si>
  <si>
    <t>PDIGDRWYDDCYLWEICAASASAPTYFPPYKLEPVNKEKYGNWVFPHIDG</t>
  </si>
  <si>
    <t>GVAANNPALAALSLVMRLSQSSISPEIKQKYNLDSIKSLEDIAILSIGTG</t>
  </si>
  <si>
    <t>QTGEPYEFEQIKDWRGVNWAQHLVDIFMEPTSEVSSTICRHLMGGYNSQR</t>
  </si>
  <si>
    <t>YLRLQFDLNEKFMVKKDETYKDTRELLNSKERVNKFTKTRLSEEMDDTRE</t>
  </si>
  <si>
    <t>ETLQSLIDATSKFIEYGYAFQTRNECGSQVKEAITAFIQAN*</t>
  </si>
  <si>
    <t>&gt;Nos7107-patatin</t>
  </si>
  <si>
    <t>MPFRILSLDGGGIRGLVAATILAAIEQQINQPLHEYFNLIAGTSTGSILA</t>
  </si>
  <si>
    <t>AAIATGRSSQNIIDLYTQKSSRIFPYSSLFSLQRLPLIFKYGISAPKFSD</t>
  </si>
  <si>
    <t>AGLTQVLQENLGEIKLFDIPEPKLLITAYDTIAREPIIFKSWRQDKDYGN</t>
  </si>
  <si>
    <t>VPLWEICVCSASAPTYFPAHKLDRIVKGTVERATEDTVTLDGYASHTENL</t>
  </si>
  <si>
    <t>YNNTQIRIVSGTGSGQTRTIKTYKGYTRVALLDSPWETIPDNTATYSIKC</t>
  </si>
  <si>
    <t>MYSAIDGGVAANNPSACAVAEALRLGHSIEDITILSIGTGDRTRIIPFQQ</t>
  </si>
  <si>
    <t>AESWGLIQWAQPLIGILLDASSGVHEYITDQIIPDKQILRLQFKLDRELI</t>
  </si>
  <si>
    <t>GKRLSDDIDDVSPENLQNLMEAAKVYIQQPAIQTKLQEFLRIN*</t>
  </si>
  <si>
    <t>&gt;Nos7524-patatin</t>
  </si>
  <si>
    <t>MSFKILSLDGGGIRGVVTARILQEVERQIQKHQGKSLHEYFDLIAGTSTG</t>
  </si>
  <si>
    <t>SILTAGIAAQKQSVELIQLYREQGRQIFPIHRKERYKKMPRFIQPLLEAF</t>
  </si>
  <si>
    <t>SPPKYAHQGLIDALTGVLGYKRIQDIEKPIILILAYDTLYRNTTFFTNCH</t>
  </si>
  <si>
    <t>PDLGARWYDECYLWQICTASAAAPTFFPPYKLEPVNKEKFGHWVFPHIDG</t>
  </si>
  <si>
    <t>GVCANNPALAALSLVMRLSQSSISSAIKQQYNLNGVGLEDIAILSIGTGQ</t>
  </si>
  <si>
    <t>TGEPYLYEQVKDWRSIHWAQHLIDIFMEPTSEISSTICRQIMGGYNSQRY</t>
  </si>
  <si>
    <t>LRLQFDLNEKFQAKQEETYKDTRNLLKRNERVNRFTQTLISEDMDDARDQ</t>
  </si>
  <si>
    <t>MVEQLIYAASQFIEEGRTYYTRNGHGPKVKDAIADFILSN*</t>
  </si>
  <si>
    <t>&gt;Osc10802-patatin</t>
  </si>
  <si>
    <t>MTFRILSFDGGGIRGVLSARILKEVERQIKEKTGQDLHQYFHMIAGTSTG</t>
  </si>
  <si>
    <t>SILTAGVAKKLHTDQIIELYKKYGASIFPSKFRVPFLTNLKEGVVPGKGY</t>
  </si>
  <si>
    <t>KYSHEGLENALKEQFGDTPISQIESPIILILAYDTLYRNTTFFTNCHPDL</t>
  </si>
  <si>
    <t>GSRWFDPIPLWKICVCSSSAPTFFPPYQLESQKEIGQWFFPHIDGGVSAN</t>
  </si>
  <si>
    <t>NPSLAAISQALSISQSKDVPEEVKQKYKLNNVQLQDISLLSIGTGQSGNP</t>
  </si>
  <si>
    <t>FTYEEVKGWSVLRLVSHLVDIFMEPKGEIDSRICQLLMGGLESDRYLRLQ</t>
  </si>
  <si>
    <t>FELNEKFAAKPGETWQDARVRLAEKDRKNKFTNKPLTEEMDKVEAIDSLI</t>
  </si>
  <si>
    <t>EAAEAFLDTGRTYYTRANTLSAKAIDGPPVKEAIAKFIDAN*</t>
  </si>
  <si>
    <t>&gt;Osc6304-patatin</t>
  </si>
  <si>
    <t>MTYRILSIDGGGIRGVLAARMLQRIEERLELPLRDHFDLIAGTSTGSMVG</t>
  </si>
  <si>
    <t>AAIAMGIPCEKIVQLYRKKSKKVFPYRSRWTLKRLPLLLQHGPSAPKFSE</t>
  </si>
  <si>
    <t>AGLIRMLKDLLGEKRLSDINPAKLLITSYDTIGRSPIIFKSWKEKFANVP</t>
  </si>
  <si>
    <t>VWEACLCSASAPTFFPAHRLVIDGEVMSAIDGGLAANNPTACAVAEAIRL</t>
  </si>
  <si>
    <t>GHRLEDLEVISIGTGAATRVIPWEQARSWGTLQWIWGGRVVKVMTDAPCE</t>
  </si>
  <si>
    <t>VYHYITDYVIGDKSRYARLQFPLDRRLIHKPLSDDMDDASNENINNLVEA</t>
  </si>
  <si>
    <t>ADAYMNLVEVVECLDMCLRKAEPPQVHVQERYQR*</t>
  </si>
  <si>
    <t>&gt;Osc7122-patatin</t>
  </si>
  <si>
    <t>MGTKFKRRILSIDGGGIRGIIPAIVLNYIEERTGKRIATMFDFIAGTSTG</t>
  </si>
  <si>
    <t>GILALGLTKRNGSTTLPLSEVEGVTNHPDSSINHQPKYTSAELLNFYRKD</t>
  </si>
  <si>
    <t>GKKIFSEYIPGSFDDLLQPKHNPQGRQEVLKDILGEAKVEDALREIFITS</t>
  </si>
  <si>
    <t>YDLELREPIFFTSNPQAEETESLNSRKICKGFKMVEAAMATSAAPTFFPP</t>
  </si>
  <si>
    <t>YQLPTVHHTAEGYYALIDGGIFANNPSSLAMMEAMISYNRNTGEELHRKD</t>
  </si>
  <si>
    <t>TLVVSLGTGSLTKKYKYKDVKNWGQIKWVLPLLNVVLDGQSESVAYQLDQ</t>
  </si>
  <si>
    <t>LMVTEGENRNYYRFQVPLSSENDRDHMDNASPSNIEYLEGLGNRLIEERQ</t>
  </si>
  <si>
    <t>QSLDKLCKLLKEDTELYSNLPHS*</t>
  </si>
  <si>
    <t>&gt;PhoOSCR-patatin</t>
  </si>
  <si>
    <t>MLLERQQLTRPKRILSIDGGGIRGIIAAKVLLKIEKILCRPETPWNCLAD</t>
  </si>
  <si>
    <t>YFDFMGGTSTGSILAAALARGMKVQDVLSLYLDYGREIFTKNWFLQQFWS</t>
  </si>
  <si>
    <t>KYSSQPLEKKLKEIFGEGPLGSEDLKTLLMIVTKNATTSHNWFFVNSPKN</t>
  </si>
  <si>
    <t>KFYPINREIPLWQLIRASTAAPTFFPPQTISINNQSYDFIDGGMSMFNNP</t>
  </si>
  <si>
    <t>TFQLFLEATKAQYGIGWKTGQDKLLLVSVGTGFSLNVIPPGRAKNYHLID</t>
  </si>
  <si>
    <t>WAKYSISTLMEDANVQQNFLMSLIGNSPDELRSQMSRELASLSIPTFNEL</t>
  </si>
  <si>
    <t>PELASAAWVGLDRDRSSYLSNLLSYHRYTVVFSHNRFAELGLSHIDPKKV</t>
  </si>
  <si>
    <t>AAMDCVDEIPALLEIGTAIAQEQVRAEDFDNFLHADSES*</t>
  </si>
  <si>
    <t>&gt;Pla126-8-patatin</t>
  </si>
  <si>
    <t>MAKFTRILSLDGGGLRGIISAEVLKYVEQKLQDFTGNLDARIADYFDLIA</t>
  </si>
  <si>
    <t>GTSVGGILTALYLCPYLENPLRPRCSAQEVYDFFRYKSSQIFDPISKNSL</t>
  </si>
  <si>
    <t>PVLGELFDEKYSYHKFDQIMGDFFQDLKLSELLKPCLITSYEIEKRKSQF</t>
  </si>
  <si>
    <t>FTQHDAILDPKNDYFIRDVLRATSAAPTLFEVAQIKAMNQDVYTCIDGGV</t>
  </si>
  <si>
    <t>FANNPALCAYAEARHKFNRDFNLDNRYEKGPTAKQMVVLSLGTGVVKKKY</t>
  </si>
  <si>
    <t>PYEEAKNWGKLQWLEPLFDIIMTGGAETVDYQMQQIFDTTEHPENYLRIN</t>
  </si>
  <si>
    <t>TVLESRKTLKIDDCSEANLNEIAKLGQQLTEENRQRLDQWIQLLLL*</t>
  </si>
  <si>
    <t>&gt;Pla15-patatin</t>
  </si>
  <si>
    <t>MAQFTRILSLDGGGLRGIISAEVLKYVEQKLQDFTGNLDARIADYFDLIA</t>
  </si>
  <si>
    <t>TVLESRKTLKMDDCSEANLNEIAKLGQQLTEENRQRLDQWIQLLLL*</t>
  </si>
  <si>
    <t>&gt;Pla406-patatin</t>
  </si>
  <si>
    <t>TVLESRKTLKMDDSSEANLNEIAKLGQQLTEENRQQLDQWIQLLLL*</t>
  </si>
  <si>
    <t>&gt;Pla407-patatin</t>
  </si>
  <si>
    <t>&gt;Riv7116-patatin</t>
  </si>
  <si>
    <t>MRTDMPFHILALDGGGVRGLVTAVILERLEKKLQKHQPDKQLRDYFDVIS</t>
  </si>
  <si>
    <t>GTSTGSLIACALSKGLNAREIKDFYVHNSQNIFPPSKILIHSILNWVRLG</t>
  </si>
  <si>
    <t>SSHPIYSDEGLKMVLKYIFGNLKFGELTKPTIVTSYDTYNRQAVVFKNTK</t>
  </si>
  <si>
    <t>IAHQDIPVWEICRASSAAPIGFPGYEMKHKAFIEDWRSQGYAIPDSSGIP</t>
  </si>
  <si>
    <t>LIDGGVFANNPALCAIAERLRWNKELPDNPKWNSLISEQVNQRDIIVASF</t>
  </si>
  <si>
    <t>GTGQHVKKIGAKQVKQWGALEWLSPRYDLPLLDVLFDGAGDAVCYIAEQI</t>
  </si>
  <si>
    <t>IGNTYFRFQPHFDKSIPTFSAKQENIDAMLNYTEEYLSLAEVDSKLNKLV</t>
  </si>
  <si>
    <t>ETLNSSKRNNKIESREKLGVGN*</t>
  </si>
  <si>
    <t>&gt;Scy61278-patatin</t>
  </si>
  <si>
    <t>MTEAQTDHFNILSLDGGGSLGVYTLGVLKKVEELLEEPLYKKFQLIYGTS</t>
  </si>
  <si>
    <t>TGSIIGSLLARGESVSEISKKYFQYIPDIMSQRNGSTRSQALKKCANEVF</t>
  </si>
  <si>
    <t>QDYEFNDENFKTLIGVVATNYEDSKPMIFKSSRSLFQEGKGEPGFGCKIA</t>
  </si>
  <si>
    <t>DVVVASCSASPFFDIHKLISGKNLGMQVIDGGFVANNPTLFAITDAIKAL</t>
  </si>
  <si>
    <t>KKPETQIRVLSLGVGSYFRSDTSPFETLLRKLKLSSSALDLFETTISANN</t>
  </si>
  <si>
    <t>NTIDNLRKIFFRNVCVVRINDPYPYKNMNNQKISTNLLERNKEKLMKIEA</t>
  </si>
  <si>
    <t>FGGKSYEEHKSDIIKIFEN*</t>
  </si>
  <si>
    <t>&gt;Scy7110-patatin</t>
  </si>
  <si>
    <t>MTFKILSLDGGGIRGVVSVQMLQEVEREIKETYGLELHQYFDMIAGTSTG</t>
  </si>
  <si>
    <t>SIIAAGLAKGLNTTQLLDLYQNNAEQIFPYSKTIVGKAWRSIRNIFSPKY</t>
  </si>
  <si>
    <t>SHDGLEKALSKPDALGDIKISQISHPLLLILAYDMRYRNTTFFTNFHPDL</t>
  </si>
  <si>
    <t>GLRWYDGLPLKDICISSASAPTFFPPRELKPFDENKFGQWSFPHIDGGVC</t>
  </si>
  <si>
    <t>ANNPSLAAISHALKVSRYPHLSSEEKKKYNLENLKLENISVLSIGTGRSA</t>
  </si>
  <si>
    <t>NPYEYKKLKKWTALSWVARLVDVFMEPTGEINATICQNIIGGFESGHYLR</t>
  </si>
  <si>
    <t>LDFDLNERYQVLANEDHKTARTLIEKKEQRKNKYLVEAKHLVETVNEEMD</t>
  </si>
  <si>
    <t>NSTPKNINTLIAAAKAYINSGLIYDSRVYGKGPKVKDAIANFISNNPVDC</t>
  </si>
  <si>
    <t>DITNQTKELSTI*</t>
  </si>
  <si>
    <t>&gt;Spi9445-patatin</t>
  </si>
  <si>
    <t>VTYRILSLDGGGIRGVLSAQLLVQVEKVVQREKGQKLHEYFDLITGTSSG</t>
  </si>
  <si>
    <t>SIVATGIAVGKTARQVVDLFRNDGKRIFPYSGAMGYLSPQRFSLIWEYGI</t>
  </si>
  <si>
    <t>SAPKFSHSGFTAVLQEAFEEKTLSQQGEQPKLLVTSYDTITRQPIVFKSW</t>
  </si>
  <si>
    <t>RENEWYSDVPLWTACLCSSSAPTLFPAYYLDYGGRVCSAIDGGVGATNPI</t>
  </si>
  <si>
    <t>TCAIAEALRFGVPIADLRILSVGAGRASKGFSYTETRSWGVLQWAGHMLD</t>
  </si>
  <si>
    <t>LLLNAPLDVNEYVARQIIASIPDSHPHYLRLQPLLSTSEFLRLLDFDPVY</t>
  </si>
  <si>
    <t>KNLLQEKLKDHPLKITDSIDDASEINQSLLTVLADCYVKYGTLAVRDEDK</t>
  </si>
  <si>
    <t>DILSASVKERIEQFVQSS*</t>
  </si>
  <si>
    <t>&gt;Syn107-patatin</t>
  </si>
  <si>
    <t>NHQRQNR*RTTHGGGKERLSWCRKLRRHVYRQHDECSHRNDGVKPSLQLH</t>
  </si>
  <si>
    <t>DGGRRPGKSGQRGSLSRGVGGCRESQHPAARSAHKTSLRKRHQRDHGGRR</t>
  </si>
  <si>
    <t>FHQCRFAFAGDCSHSWG*FEH*RL*THSATRPSDLRSQTQRSVCHR*SAQ</t>
  </si>
  <si>
    <t>RWRNPSSDEVAA*CRIAPRRLPNS*REKSQRIVGGCAICTPRRPRGDSTS</t>
  </si>
  <si>
    <t>EQSDVQQRTPCHPQRKFGPGGQCGQDQRRQNSCTDGSSSGF*K*GRLSGL</t>
  </si>
  <si>
    <t>HP*EKDQCGRRRCDPLRRSGRWTWHAGNVGAHLSHRRPGTRRQSGINYRW</t>
  </si>
  <si>
    <t>TI*RWYLRTRGGSRRSRSRCWWNDWPCARGRQHHRGCQSTLASAQC*RHG</t>
  </si>
  <si>
    <t>ISQTTSSMVETKTSIHHWNFG*ICPTRFHIQQRGCHRSTGLISWVAEGNA</t>
  </si>
  <si>
    <t>TVVQVLLRGLHPG</t>
  </si>
  <si>
    <t>&gt;Tol511288-patatin</t>
  </si>
  <si>
    <t>MPFRILSLDGGGIRGVIGAKILAEIEQQINQPLKEYFNLIAGTSTGAILA</t>
  </si>
  <si>
    <t>ATIAKGCRSEEIVEFYKQNGTILFPYQKRFSPQRIPLLLRYGFSAPKYSD</t>
  </si>
  <si>
    <t>KGLIQVLKEICGETKLCDVASPLLLIVSYDTIEREPIIFKSWRKDKGYNN</t>
  </si>
  <si>
    <t>VPLWEACVCSASAPTYFPAHKLDKRIDGKVQKATIDSITLDEQASSTVDI</t>
  </si>
  <si>
    <t>YNGKLLSIKSGTGSGQSRTITRYVGSNRQALVDAPWVEIPDDTSTYSIQT</t>
  </si>
  <si>
    <t>IYSAIDGAVAANNPSSCAVAEALRLGHSLEEITVLSIGTGDATRVIPFEK</t>
  </si>
  <si>
    <t>VQQWGLLQWAQPVVDVLFDASSDVYEYITSQIIDQRHLRLQFKLDRELTG</t>
  </si>
  <si>
    <t>KRLSDDIDDVSEQNINNLIEAADFYIKQPEIQALLQKFLQINQINH*</t>
  </si>
  <si>
    <t>&gt;Tol521301-patatin</t>
  </si>
  <si>
    <t>MTFKILSLDGGGIRGIASVQMLQEVERNIRDTYGLELHQYFDMIAGTSTG</t>
  </si>
  <si>
    <t>SIIAAGLAKGLTTEDLLKLYQDNAAQIFPYSKTKLGKTWRKIKNIFSPKY</t>
  </si>
  <si>
    <t>SHDGLDRALSKPDALGDTKICQIVHPLLLILAYDMRYRNTTFFTNFHPDL</t>
  </si>
  <si>
    <t>GLRWYDELPLKDICISSASAPTFFPPRELKAYDKKTFGDWSFPHIDGGVC</t>
  </si>
  <si>
    <t>ANNPSLAAISQALKLSRHPKLSMEEKKKYNLENLKLEDISVLSIGTGKSG</t>
  </si>
  <si>
    <t>NPYEYEQIKKWTSLGWVARLVDVFMEPTGEINATICQNLIGGFESGRYLR</t>
  </si>
  <si>
    <t>LDFDLNERYKHVPKNEEDYRKARSLIGKKAERKNKYLLKMIEQQKDDPLK</t>
  </si>
  <si>
    <t>QKINTSVTEDMDDSTEDNISTLIAAAQAFIEYGLIYDSRVYGEGPEVKVA</t>
  </si>
  <si>
    <t>IKKFVANNPAACSTANQIKELSTI*</t>
  </si>
  <si>
    <t>&gt;Tol7601-patatin</t>
  </si>
  <si>
    <t>MSFKILSMDGGGMRGVITARILQEVEQQIKKQKGQSLNEYFDLIAGTSTG</t>
  </si>
  <si>
    <t>SILAAGIALGKTSAELINLYVNKGKYIFPLKIKNRYKRFPSFIQPILEAL</t>
  </si>
  <si>
    <t>SPGKYSHEGLIKVLIDELGYRRIQDIDSPIILILAYDTLYRNTTFFTNCH</t>
  </si>
  <si>
    <t>PDLGYRWYDECYLWQLCVASAAAPSFFPPYNLEPVNKEKFGNWVFPHIDG</t>
  </si>
  <si>
    <t>GVSANNPALAALSLIMRISQCADRVVSQETKCKYKLDNLQMKDISILSIG</t>
  </si>
  <si>
    <t>TGQTGEPYQFEQINKWKPLDWAQHIPDIFMEPTSEVNSTICRQIMGGYES</t>
  </si>
  <si>
    <t>QRYLRLQFDLNERFQAKPGETYKDSRVLLRPEDRKNKYTNIKVSEDIDNA</t>
  </si>
  <si>
    <t>HRDIIAQWIDTTSAYIDEGHTYYTRDDVGPRVKDAIASFIAIN*</t>
  </si>
  <si>
    <t>&gt;Tol9009-patatin</t>
  </si>
  <si>
    <t>MVNNSDKPFRILSLDGGGIRGIISALILQQVEKELEEKGTSLLEHFDMIA</t>
  </si>
  <si>
    <t>GTSTGSLLAAGVAIGKPIKDLIEMYEKEGETIFPYHGFWSVFNIVKRAKI</t>
  </si>
  <si>
    <t>ILKYGLSSPKYDNEGLIKVLKKVLTINGKEVTLKDVGKNEGQEIPKPILL</t>
  </si>
  <si>
    <t>ILAYDTLYRNTTFFTNYYDRKKARNELPWYLKQPLWKICVSSASAPTFFP</t>
  </si>
  <si>
    <t>GFELDHEEYLYANYDEKKIIKNEKGEEIRTQWSFPHVDGGVTANNPSLCA</t>
  </si>
  <si>
    <t>IAHALDLGYKLENISLLSIGAGQDTEPYEFKKMRGWGLIGWGTRISNVFM</t>
  </si>
  <si>
    <t>AGQGELQDRICKSLMGEEKYLRLQFELNQTVYIKEDIQEGNELYNKMCKE</t>
  </si>
  <si>
    <t>VLKGQKITPNQDILSALKEFAQKPVIENKYLRKNSLIKKRIDNDMANASL</t>
  </si>
  <si>
    <t>GNIQVLKEAAVKYINGDKKNESSEVQKAIKKFIREEVLVTFSK*</t>
  </si>
  <si>
    <t>&gt;Tri101-patatin</t>
  </si>
  <si>
    <t>MAFRILCLDGGGIRGIMPARILQKVEERLGGPLKDHFDLIAGTSTGSILA</t>
  </si>
  <si>
    <t>VGIGLGKSPEEMLNLYLEKGLQIFPYQSLFSLKRLPIIFKYGLSAPKFSH</t>
  </si>
  <si>
    <t>EGLMGVLQEQFGENKFSDITSDPNKLMGSLKILVPSYDTISRNPVIFKSW</t>
  </si>
  <si>
    <t>DHDRWYSKVPLWEICLSSASAPTYFPAHRIKYDGRVYSLIDGGVCANNPV</t>
  </si>
  <si>
    <t>ACAVAEAIKLLRQYLDQSTGDSIEQIKVISIGTGDPASPIPWEKVRGWGL</t>
  </si>
  <si>
    <t>VQWGLRIADVFMDAPPDIHRYVAEQIIGGMDTDREKRYLRLQLPLKDPLL</t>
  </si>
  <si>
    <t>AIDDARQANLERILEATDAYINQGKVRKQLETLLANW*</t>
  </si>
  <si>
    <t>&gt;Amar11017-Dihydroorotase</t>
  </si>
  <si>
    <t>MTKKILIKNAQLVNEGRVFLSDVRISNERIEQISRSITPSGSDEVVDAAG</t>
  </si>
  <si>
    <t>FYLLPGMIDDQVHFREPGLTHKGTIASESRAAAAGGITSFMEMPNVSPST</t>
  </si>
  <si>
    <t>TTIEALENKYKIAQKRSVANYAFYLGATENNLEQIKRLDPSKYCGVKVFM</t>
  </si>
  <si>
    <t>GASTGNLLVENITALEDIFREAPTLIVTHCESGPVIAKNLARVKAFNRPT</t>
  </si>
  <si>
    <t>VITDHPTIRDAEACFASSSLAVGLAKRYGSQLHVLHITTAKELSLFDPGP</t>
  </si>
  <si>
    <t>IANKSITAEACVHHLWFSDQDYAGLGNLIKCNPAIKSAEDRAALIQAVHE</t>
  </si>
  <si>
    <t>GLIDIIATDHAPHTWEEKQMDYPQAPAGLPLVQHALLTLFDHVTHKRMSL</t>
  </si>
  <si>
    <t>AQLVEKTAHNPAIRYGVIDRGYIREGYFADLVLVDMDTPFTVTPENTFYH</t>
  </si>
  <si>
    <t>CGWSPFMGYRFSSSILRTWINGQLVFDGQQIIECPGASKNLEFRGVR*</t>
  </si>
  <si>
    <t>&gt;Ana102-Dihydroorotase</t>
  </si>
  <si>
    <t>MSNPQSLLIRHAEIILPNGESMIGDVLIEGRHVTQVGQEITNATPTCEID</t>
  </si>
  <si>
    <t>AQGLTLLPGVIDPQVHFREPGLEYKEDLFTASCACAKGGVTSFLEMPNTR</t>
  </si>
  <si>
    <t>PLTITQSALDDKLQRAAQKCLVNYGFFIGATADNLPDLLSAQPTPGIKIF</t>
  </si>
  <si>
    <t>MGSMHGDLLVSQEDSLEAIFAQGSRLIAVHAEDQARIKQRKHEFAGITDM</t>
  </si>
  <si>
    <t>AVHSQIQDNQAALLATQLALKLSKKYQRRLHILHMSTAEEAELLREDKPS</t>
  </si>
  <si>
    <t>WVTAEVTPQHLLLNTNAYNTIGSLAQMNPPLRSPHDNEVLWQALRDGIID</t>
  </si>
  <si>
    <t>FIATDHAPHTLEEKAQTYPNTPSGMPGVETSLPLMLTAAMDGKCTVAQVV</t>
  </si>
  <si>
    <t>QWMSKAVAVAYGIANKGEITPGYDADLVLVDLKNYHEVKREEVVSKCGWS</t>
  </si>
  <si>
    <t>SFEGWNLTGWPVTTIVGGEIVYNHGQLNTQVRGQALTFKG*</t>
  </si>
  <si>
    <t>&gt;Ana29413-Dihydroorotase</t>
  </si>
  <si>
    <t>MSSPQSLLIRGARILLPNGEFLLGDVLIRDRHIIEVGTEIVNTTPATEID</t>
  </si>
  <si>
    <t>AKGLTLLPGVIDPQVHFREPGLEHKEDLFTASCACAKGGVTSFLEMPNTR</t>
  </si>
  <si>
    <t>PLTTSQQALDDKLQRAASKCLVNYGFFIGATGENTPELLAANPTPGIKIF</t>
  </si>
  <si>
    <t>MGSMHGQLLVDQDAVLESIFAQGQRLIAVHAEDQARINQRRQEFAGIQDP</t>
  </si>
  <si>
    <t>AIHSQIQDNQAALLATQLALKLSKKYQRRLHILHMSTADEAELLRQDKPI</t>
  </si>
  <si>
    <t>WVTAEVTPQHLVLNTGDYERIGTLAQMNPPLRSPHDNEVLWQALRDGVID</t>
  </si>
  <si>
    <t>FIATDHAPHTLEEKAQPYPNSPSGMPGVETSLAVMLTAAMEGKCTIAQVA</t>
  </si>
  <si>
    <t>NWMSKAVAVAYGIPNKGAIAPGYDADLVLVDLNTYRPVLREELLTKCRWS</t>
  </si>
  <si>
    <t>PFEGWNLTGWADTTIVGGQIVYHKGKLNTEARGQALSFV*</t>
  </si>
  <si>
    <t>&gt;Ana310F-Dihydroorotase</t>
  </si>
  <si>
    <t>MSTTQSLLIRHAEIILPNGESMIGDVLTQGRQIVQLGQEITNASPTHEID</t>
  </si>
  <si>
    <t>ARGLTLLPGVIDPQVHFREPGLEHKEDLFTASCACAKGGVTSFLEMPNTR</t>
  </si>
  <si>
    <t>PLTISQSALDDKLQRAASKCLVNYGFFIGATGDNLPDLLSASPTPGIKVF</t>
  </si>
  <si>
    <t>MGSMHGQLLVSQEEVLEAIFAQGNRLIAVHAEDQARINQRKQEFAGIEDP</t>
  </si>
  <si>
    <t>AIHSQIQDNQAALLATQLALKLSKKYQRRLHILHMSTAEEAELLRHDKPS</t>
  </si>
  <si>
    <t>WVTAEVTPQHLLLNTSAYTNIGSLAQMNPPLRSPHDNEVLWQALRDGIID</t>
  </si>
  <si>
    <t>FIATDHAPHTLAEKAQTYPNTPSGMPGVETSLPLMLTAAMTGKCTVAQVV</t>
  </si>
  <si>
    <t>QWMSKAVAVAYGIPNKGEISPGYDADLVLVDLKNYREVKREEVLSKCGWS</t>
  </si>
  <si>
    <t>SFEGWNLTGWPVTTIVGGEIVYDHGRVNTQIRGQALTFL*</t>
  </si>
  <si>
    <t>&gt;Ana7108-Dihydroorotase</t>
  </si>
  <si>
    <t>MSSPKSLLIRQARLILPNGELMIGDVLTRGGQIVEVAAKIAPTTPIQEID</t>
  </si>
  <si>
    <t>PLTVTQQALDDKLERASNKCLVNYGFFIGATAENLPDLLLAKPTPGIKIF</t>
  </si>
  <si>
    <t>MGSMHGDLLLDEEEALEAIFAQGKRLIAVHAEDQQRIKQRRQEFAGIDNP</t>
  </si>
  <si>
    <t>AVHSQIQDNQAALLATQLALKLSKKYQRRLHILHMSTAEEAELLRQDKPT</t>
  </si>
  <si>
    <t>WVTAEVTPQHLLLNTSAYEKIGTLAQMNPPLRSRHDNEILWQALKDGVID</t>
  </si>
  <si>
    <t>FIATDHAPHTLEEKAQTYPNTPSGMPGVETSLPLMLTEAMAGRCTVAQVV</t>
  </si>
  <si>
    <t>NWMSKAVAVAYGIPNKGEITPGYDADLVLVDLNNYRPVKREELLSKCGWS</t>
  </si>
  <si>
    <t>PFEGWNLTGWPVTTIVGGEIVYDKGQVNTQIRGQALTFS*</t>
  </si>
  <si>
    <t>&gt;Ana7120-Dihydroorotase</t>
  </si>
  <si>
    <t>MSSPQSLLIRGARIILPNGEFLVGDVLTRDRHIVEVGTEIVNTTPATEID</t>
  </si>
  <si>
    <t>PLTTTQQALDDKLQRAASKCLVNYGFFIGATGDNTPELLAAHPTPGIKIF</t>
  </si>
  <si>
    <t>MGSMHGQLLVDQEAALESIFAQGQRLIAVHAEDQARINQRRQEFAGIQDP</t>
  </si>
  <si>
    <t>AIHSQIQDNQAALLATQLALKLSKKYQRRLHILHMSTADEAELLRQDKPS</t>
  </si>
  <si>
    <t>WVTAEVTPQHLVMNTGDYQRIGTLAQMNPPLRSPHDNEVLWQALRDGVID</t>
  </si>
  <si>
    <t>NWMSKAVAVAYGIPNKGAIAPGYDADLVLVDLNTYRPVLREETLTKCHWS</t>
  </si>
  <si>
    <t>PFEGWNLTGWADTTIVGGQIVYHKGKLNTEVRGQALSFV*</t>
  </si>
  <si>
    <t>&gt;Ana7122-Dihydroorotase</t>
  </si>
  <si>
    <t>MSSPKSLLIRQARLILPNGELMIGDVLTAGRQIVEVGTQITGTTSTQEID</t>
  </si>
  <si>
    <t>ARGLTLLPGVIDPQVHFREPGLEHKEDLFTASCACAKGGVTSFLEMPNTK</t>
  </si>
  <si>
    <t>PLTISQSALDDKLRRAADKCLVNYGFFIGATADNLAELLSAKPTPGIKIF</t>
  </si>
  <si>
    <t>MGSMHGQLLVDQEGLLEAIFAQGDRLIAVHAEDQERIKQRRLEFAGIDDP</t>
  </si>
  <si>
    <t>WVTAEVTPQHLLLNTSAYETIGSLAQMNPPLRSPHDNEILWQALRDGIID</t>
  </si>
  <si>
    <t>FIATDHAPHTLEEKAQPYPNTPSGMPGVETSLPLMLTAAMEGKCTVAQVA</t>
  </si>
  <si>
    <t>NWMSKAVAVAYGIPNKGEITPGYDADLVLVDLNNYREVKREEVLSKCGWN</t>
  </si>
  <si>
    <t>SFEGWNLTGWPVTTIVGGEIVYDKGQVNTEIRGQALTFLSKHDH*</t>
  </si>
  <si>
    <t>&gt;Ana90-Dihydroorotase</t>
  </si>
  <si>
    <t>MSNPQSLLIRHAEIILPNGESMIGDVLIEGRHITQVGQEIANATPTHEID</t>
  </si>
  <si>
    <t>AKGLTLLPGVIDPQVHFREPGLEYKEDLFTASCACAKGGVTSFLEMPNTR</t>
  </si>
  <si>
    <t>PLTINQSALDDKLQRAAQKCLVNYGFFIGATADNLPDLLSAQPTPGIKIF</t>
  </si>
  <si>
    <t>MGSMHGDLLVSQEDSLEAIFAQGSRLIAVHAEDQARIKQRKQEFAGITDL</t>
  </si>
  <si>
    <t>SFEGWNLTGWPVTTIVGGEIVYDSYGALRYHGQLNTQVRGQALTFSG*</t>
  </si>
  <si>
    <t>&gt;AnaAzo-Dihydroorotase</t>
  </si>
  <si>
    <t>MSYPTSLLIRQASLMLPNGELIIGDVLTDGRQIVEVASKISNASPTQEID</t>
  </si>
  <si>
    <t>AQGLTLLPGVIDPQVHFREPGLEHKEDLFTASCACAKGGVTSFLEMPNTR</t>
  </si>
  <si>
    <t>PLTINQSALDDKLERAANKCLVNYGFFIGATGENLSELLLAQPTPGIKIF</t>
  </si>
  <si>
    <t>MGSMHGQLLVNQEGLLESIFAQGTRLIAVHAEDQERINQRRQEFAGIDDP</t>
  </si>
  <si>
    <t>AIHSQIQDNQAALLATQLALKLSKRYQRRLHILHLSTAEETELLRQDKPS</t>
  </si>
  <si>
    <t>WVTAEVTPQHLLLNSSAYQTIGTLAQMNPPLRSPHDNEVLWQALRDGVID</t>
  </si>
  <si>
    <t>FIATDHAPHTLEEKAQSYPNTPSGMPGVETSLPLMLTSAIEGKCTIAQVA</t>
  </si>
  <si>
    <t>NWMSKAVATTYGIPNKGEITPRYDADLVLVDLDTYHPVKREELLTKCGWS</t>
  </si>
  <si>
    <t>PFEGWNLTGWPVTTIVGGEIVYDKGQVNTQVRGQPLTFLD*</t>
  </si>
  <si>
    <t>&gt;Arth328-Dihydroorotase</t>
  </si>
  <si>
    <t>MSTTQIIYIRGANILLPDGNFSLGDVKLGGGKILEISSELPAAGESEMDL</t>
  </si>
  <si>
    <t>NAEGLTLLPGVIDPQVHFREPGLEYKEDLSTASRACAKGGVTSFLEMPNT</t>
  </si>
  <si>
    <t>RPLTSTKEALADKLERAAQKCLVNYGFFMGATPENLPDLLEANPSPGIKI</t>
  </si>
  <si>
    <t>FMGSMHGPLLVDHEEILEPIFAKGDRLIAVHAENQDRINRRREEFAGQTD</t>
  </si>
  <si>
    <t>PAIHSQIQDEQAALEATQLALKLSKKYQRRLHILHLSTGIEAELLRQDKP</t>
  </si>
  <si>
    <t>AWVTAEVTPQHLVLNITDYGKIGTKAQMNPPLRSPENNEVLWRALLDGVI</t>
  </si>
  <si>
    <t>DFIATDHAPHTLEEKAKPYPNSPSGMPGVETSLPVMLTQAIAVGRCSVAQ</t>
  </si>
  <si>
    <t>VSNWMSTAVAKGYNIPNKGAIAPGYDADLVLVDLNNYRPVLASELQTKCG</t>
  </si>
  <si>
    <t>WSPFEGWQLTGWPVVTIVGGQVVYDHGKLNLEVRGKALTFDHH*</t>
  </si>
  <si>
    <t>&gt;Arth39-Dihydroorotase</t>
  </si>
  <si>
    <t>MSTTPIIYIRRANILLPDGNFSLGDVKLGGGKILEISSELPAAGESETDL</t>
  </si>
  <si>
    <t>RPLTSTKEALADKLERAAQKCLVNYGFFMGATPENLPDLLEANPTPGIKI</t>
  </si>
  <si>
    <t>AWVTAEVTPQHLVLNITDYGKIGTKAQMNPPLRSPENNDVLWRALLDGVI</t>
  </si>
  <si>
    <t>DFIATDHAPHTLEEKAKPYPNSPSGMPGVETSLPVMLTQAIAGRCSVAQV</t>
  </si>
  <si>
    <t>SNWMSTAVAKGYNIPNKGAIAPGYDADLVLVDLNNYRPVLASELQTKCGW</t>
  </si>
  <si>
    <t>SPFEGWQLTGWPVVTIVGGQVVYDHGKLNLEVRGKALTFDHQ*</t>
  </si>
  <si>
    <t>&gt;Arth8005-Dihydroorotase</t>
  </si>
  <si>
    <t>&gt;Cal336-3-Dihydroorotase</t>
  </si>
  <si>
    <t>MTSSTLLIRGASVILPNGESMLGDVLISDRQIVEIAPEIHPESPTRVIDA</t>
  </si>
  <si>
    <t>TGLTLLPGVIDPQVHFREPGLEHKEDLFTASCACAKGGVTSFLEMPNTRP</t>
  </si>
  <si>
    <t>LTTTQAALNDKLQRAASKCLVNYGFFIGATAEHLPDLLTAHPTPGIKVFM</t>
  </si>
  <si>
    <t>GSMHGQLLVDEETTLEPIFAQGKRLIAVHAEDQARINQRRQEFANIHDPA</t>
  </si>
  <si>
    <t>IHSQIQDNQAALQATQLALKLSKKYQRRLHILHMSTAEEAELLRQDKPSW</t>
  </si>
  <si>
    <t>VTAEVTPQHLLLNTDAYAEIGTLAQMNPPLRSPHDNQVLWQALRDGVIDF</t>
  </si>
  <si>
    <t>IATDHAPHTLEEKAQTYPNSPSGMPGVETSLAVMLTAAMAGKCTVPQVVN</t>
  </si>
  <si>
    <t>WMSTAVAKAYGIVNKGAIAPGYDADLVLVDLNTYRPVNRAELLTKCGWSP</t>
  </si>
  <si>
    <t>FEGWSLTGWAEYTIVGGKIVYEKGKLHTDVRGEALDFPLSSSN*</t>
  </si>
  <si>
    <t>&gt;Cal6303-Dihydroorotase</t>
  </si>
  <si>
    <t>MSSPTNLLIRHAQIILPNGETMIGDVLIRDRLIVEVSPVISSAPTTEAIT</t>
  </si>
  <si>
    <t>EVDADGLTLLPGVIDPQVHFREPGLEYKENLFSASCACAKGGVTSFLEMP</t>
  </si>
  <si>
    <t>NTRPLTANQEALDDKLHRASQKSLVNYGFFIGATGDNLTELLAANPTPGI</t>
  </si>
  <si>
    <t>KIFMGSMHGALLMDDEAKLEAIFAEGKRLIAVHAEDQARINQRRQEFAGI</t>
  </si>
  <si>
    <t>HDPAIHSQIQDNEAALLATKLALKLSKKYQRRLHILHMSTAEEAELLRQD</t>
  </si>
  <si>
    <t>KPSWVTAEVTPQHLVLNIDAYKTIGTLAQMNPPLRSHHDNEVLWQALRDG</t>
  </si>
  <si>
    <t>VIDFIATDHAPHTLEEKAQTYPNSPSGMPGVETSLAVMLTAAMEGKCTVA</t>
  </si>
  <si>
    <t>QVVNWMSTAVARAYGIPNKGAIAPGYDADLVLVDLQNYSPVLQEELLTKC</t>
  </si>
  <si>
    <t>GWSPFAGWNLTGWAKTTIVGGQIVYAEGKVNTEVRGQALKFE*</t>
  </si>
  <si>
    <t>&gt;Cal7103-Dihydroorotase</t>
  </si>
  <si>
    <t>MSSPISLLIRRASIILPDGTYMVGDVLTRGGMIAEVAKNIEANSATTQID</t>
  </si>
  <si>
    <t>ADGLTLLPGVIDPQVHFREPGLEHKENLFTASCACAKGGVTSFLEMPNTR</t>
  </si>
  <si>
    <t>PLTTTQQTLDDKLQRASQKCLVNYGFFIGATSENLPDLLSCNPTCGIKIF</t>
  </si>
  <si>
    <t>MGSMHGQLLVSDDTLLDRIFASGSRLIAVHAEDQARINQRRQEFAGITDP</t>
  </si>
  <si>
    <t>AVHSQIQDNQAALLATKLALKLSKKYQRRLHILHMSTADEAELLREDKPS</t>
  </si>
  <si>
    <t>WVTAEVTPQHLLLDTSAYAKIGTLAQMNPPLRTSHDCEVLWQALHDGVID</t>
  </si>
  <si>
    <t>FIATDHAPHTLEEKAQQYPNSPSGMPGVETSLLLMLTAAMQGKCSVHQVV</t>
  </si>
  <si>
    <t>NWMSTAVAKAYKIPNKGAIAVGYDADLILVDLKTYRPVLREELFTKCGWS</t>
  </si>
  <si>
    <t>PFEGWNLTGWVQTTIVGGQIVYHQGKLCTYVRGQALEFG*</t>
  </si>
  <si>
    <t>&gt;Cal7507-Dihydroorotase</t>
  </si>
  <si>
    <t>MSSQKSLLIRRARIILPDGELMVGDLLTRDRQIVEVAPQISTTTPTTEVD</t>
  </si>
  <si>
    <t>AEGLTLLPGVIDPQVHFREPGLEHKEDLATASRACAKGGVTSFLEMPNTR</t>
  </si>
  <si>
    <t>PLTTNQQALDDKLQRASQKSLVNYGFFIGATAENLPDLLEAKPTPGIKIF</t>
  </si>
  <si>
    <t>MGSMHGQLLVDQEGLLEAIFAQGHRLIAVHAEDQARINQRRQEFADIHDP</t>
  </si>
  <si>
    <t>AVHSQIQDNQAALLATKLALKLSQKYQRRLHILHLSTAEEADLLRQEKPS</t>
  </si>
  <si>
    <t>WVTAEVTPQHLLLNTSAYEKIGTLAQMNPPLRSPHDNEVLWQALRDGVID</t>
  </si>
  <si>
    <t>FIATDHAPHTLAEKAQAYPNSPSGMPGVETSLALMLTAAMAGQCTIAQVT</t>
  </si>
  <si>
    <t>HWMSKAVAVAYGIPNKGAIAPGYDADLVLVDLQTYRPVLKEELLTKCGWS</t>
  </si>
  <si>
    <t>PFEGWNLTGWAVKTIVGGEIVYDQGKVNESVRGQALNFLE*</t>
  </si>
  <si>
    <t>&gt;Cha6605-Dihydroorotase</t>
  </si>
  <si>
    <t>LTASSYNGSSIPWFSMTLSPNTTLSIRNARVLLPDGSFQLADVWVEGGVI</t>
  </si>
  <si>
    <t>REIGPNLARFRTAEASAQAEATPTPTADTVIDAHQLTLLPGVIDPQVHFR</t>
  </si>
  <si>
    <t>EPGLEHKEDLTTASRACARGGVTSFLEMPNTKPLTINQTALNDKLTRAAQ</t>
  </si>
  <si>
    <t>KSFVNFGFFIGATSENLPDLQTATPTPGIKIFMGSMHGDLLVDEESSLDR</t>
  </si>
  <si>
    <t>IFATGTRLIAVHAEDQARIAQRRKEFAGITDPAIHSVIQDNQAALNATQL</t>
  </si>
  <si>
    <t>ALKLSKKYQRRLHILHLSTAEEAELLRQDKPAWVTAEVTPQHLLLNTGDY</t>
  </si>
  <si>
    <t>QKLGSLIQMNPPIRSAHDNEVLWQALQDGVIDFIATDHAPHTLAEKGQAN</t>
  </si>
  <si>
    <t>TTNPAAEDASSTTVFLEPAKVPSGMPGVETSLPLMLTQAMQGRCTVAQVS</t>
  </si>
  <si>
    <t>QWMSTAVAKAYGIVGKGAIAPGYDADLVLVDLDNYHPVLREELQTKCGWS</t>
  </si>
  <si>
    <t>PFEGWNLTGWPAVTIVGGQVVYDRGQFNQQVRGRALTFNA*</t>
  </si>
  <si>
    <t>&gt;Chl6912-Dihydroorotase</t>
  </si>
  <si>
    <t>MSSSTSLLIRRAQIVLTNGDLMIGDVLTRDRLIVEIAPEISTAVPDREID</t>
  </si>
  <si>
    <t>AQGLTLLPGVIDPQVHFREPGLEHKEDLFTATSACAKGGVTSFLEMPNTR</t>
  </si>
  <si>
    <t>PLTSNQQALDDKLQRAQNKCLVNYGFFIGATGENLPDLLAANPTPGIKIF</t>
  </si>
  <si>
    <t>MGSMHGPLLVDSEEKLEAIFAQGNRLIAVHAEDQARINQRRQEFAGIHDV</t>
  </si>
  <si>
    <t>AVHSQIQDNQAALLATKRALKLSQKYQRRLHILHMSTAEEAELLREHKPS</t>
  </si>
  <si>
    <t>WVTAEVTPQHLLLNTSAYEKIGTLAQMNPPLRSPHDNEVLWQALLDGVID</t>
  </si>
  <si>
    <t>FIATDHAPHTLEEKAQPYPNSPSGMPGVETSLPLMLTAAKQGRCSVAQVV</t>
  </si>
  <si>
    <t>KWMSTAVAKAYGIPNKGAIAPGYDADLVLVDLNTYRPVVREELLTKCGWS</t>
  </si>
  <si>
    <t>PFEGWDLTGWPVYTIVGGQIVYEKGKLNTQVRGQALTFN*</t>
  </si>
  <si>
    <t>&gt;Chl9212-Dihydroorotase</t>
  </si>
  <si>
    <t>&gt;Chro7203-Dihydroorotase</t>
  </si>
  <si>
    <t>MSSTSSLLIRRARILLPSGEFLLGDVLTRDRQIVEIAPNIPTPSDATVTE</t>
  </si>
  <si>
    <t>IDATGLTLLPGAIDPQVHFREPGLEHKEDLFTASCACAKGGVTSFLEMPN</t>
  </si>
  <si>
    <t>TRPLTTTQQTLDDKLQRAAQKCVVNYGFFIGATAENLPDLLTAHPTPGIK</t>
  </si>
  <si>
    <t>IFMGSMHGALLVDGEAYLEAIFARGDRLIAVHAEDQARINQRRQEFAGIH</t>
  </si>
  <si>
    <t>DPAIHSQIQDNQAALLATQLALKLSKKYQRRLHILHMSTAEEAELLRQDK</t>
  </si>
  <si>
    <t>PSWVTAEVTPQHLLLNTSAYETIGTWAQMNPPLRSPHDNEVLWQALLDGV</t>
  </si>
  <si>
    <t>IDFIATDHAPHTLEEKAQQYPNTPSGMPGVETSLPLMLTQAMQGRCTVAQ</t>
  </si>
  <si>
    <t>VSHWMSTSVAKAYKIPNKGAIAPGYDADLVLVDLNNYHPVRREELQTKCG</t>
  </si>
  <si>
    <t>WSPFEGWNLTGWAAYTIVGGQLVYDRGKLNTQVRGQALSFGE*</t>
  </si>
  <si>
    <t>&gt;Cri9333-Dihydroorotase</t>
  </si>
  <si>
    <t>MIRRSRILLPTGEFLQGDVQIRDLEIIQVAPEIPVSDTDKVIDAENLTLL</t>
  </si>
  <si>
    <t>PGVIDPQVHFREPGLEHKEDLFTASCACAKGGVTSSNFTVF*</t>
  </si>
  <si>
    <t>&gt;CroC8501-Dihydroorotase</t>
  </si>
  <si>
    <t>MTALLIRHPRILLPDGEFLLGDILIQQGKIVQIAPEITAPDGSNIIDATG</t>
  </si>
  <si>
    <t>LTLLPGVIDPQVHFREPGLEHKENLFTASCACAKGGVTSFLEMPNTKPLT</t>
  </si>
  <si>
    <t>TTQAPLDQKLQLASEKCLVNYGFFIGATPENLPDLLTTNPVCGIKIFMGS</t>
  </si>
  <si>
    <t>SHGALLVSREAEIEPIFARGDRLIAVHAEDQARILQRRQEFKGITDPAIH</t>
  </si>
  <si>
    <t>SQIQDETAALNATKLALKLSQKYQRRLHILHLSTGIEAEFLRENKPSWVT</t>
  </si>
  <si>
    <t>AEVTPQHLLLNTEAYEKIGTLAQMNPPLRSPENNQILWQALLDGVIDFIA</t>
  </si>
  <si>
    <t>TDHAPHTLEEKAKGYPNSPSGMPGVETSLPLMLTQAMAGKCSVSQVSSWM</t>
  </si>
  <si>
    <t>ATKPAEAYKIPNKGLIKTGYDADLVLVDLDNYRPVLREDLQTKCGWSPFE</t>
  </si>
  <si>
    <t>GWNLTGWPIITIVGGNIVYERGKLNTEVRGKALQFGKN*</t>
  </si>
  <si>
    <t>&gt;CyaA10605-Dihydroorotase</t>
  </si>
  <si>
    <t>MTSDLLIKQAEIVLPEGELLLGDVLVQQGKIAEIGTALHSESARIIDGKG</t>
  </si>
  <si>
    <t>LTLLPGVIDPQVHFREPGLEHKEDLFTASCACAKGGVTSFLEMPNTKPLT</t>
  </si>
  <si>
    <t>TTQAALDDKLNRAKEKCLVNYGFFMGATADNLDDLREASPACGIKIFMGS</t>
  </si>
  <si>
    <t>QHGALLVSTEEEIEPIFAKGDRIIAVHAEDQARIMERRKEFAGISDPAIH</t>
  </si>
  <si>
    <t>SQIQDEEAALNATKLAVKLANKYQRRLHILHLSTGIEAEYLRTHKTPWIS</t>
  </si>
  <si>
    <t>TEVTPQHLLLNTEAYEKIGTLAQMNPPLRSPQNNEILWKALLDGVIDCIA</t>
  </si>
  <si>
    <t>TDHAPHTLEEKAKPYPHSPSGMPGVETSLVLMLTEAKKGRCSVEQVVKWM</t>
  </si>
  <si>
    <t>CTNPAKLYKIPNKGEIKIGYDADLILVDLNNYRPVLKENLSTKCGWSPFE</t>
  </si>
  <si>
    <t>GWELTGWPVYTIVNGNIALDNGQLCTDVRGKALTFES*</t>
  </si>
  <si>
    <t>&gt;Cyan0110-Dihydroorotase</t>
  </si>
  <si>
    <t>MTSLLIRHSRIFLPDGEFLIGDILIKEGKIVQIAPEITESDVTTIIDATG</t>
  </si>
  <si>
    <t>LTLLPGVIDPQVHFREPGLEHKEDLFTASCACAKGGVTSFLEMPNTRPLT</t>
  </si>
  <si>
    <t>TTQTTLDQKLHLASQKCLVNYGFFIGATAENLPDLLTANPVCGIKIFMGS</t>
  </si>
  <si>
    <t>SHGALLVSQESEIEPIFAKGDRLIAVHAEDQARILQRRQEFAGITDPAIH</t>
  </si>
  <si>
    <t>SQIQDETAALNATKLALKLSEKYQRRLHILHLSTGIEAEFLREHKPSWVT</t>
  </si>
  <si>
    <t>TEVTPQHLLLNTETYKKIGTLAQMNPPLRSPENNQVLWQALLDGVIDFIA</t>
  </si>
  <si>
    <t>TDHAPHTLEEKAKGYPQSPSGMPGVETSLPVMLTQAMARKCSIAQVSHWM</t>
  </si>
  <si>
    <t>SYGPAQAYKIANKGLIKPGYDADLVLVDLDNYHPVLREELQTKCGWSPFE</t>
  </si>
  <si>
    <t>GWQLTGWPVITIVGGNIVYEKGKLNTEVRGKALQFGS*</t>
  </si>
  <si>
    <t>&gt;Cyan51142-Dihydroorotase</t>
  </si>
  <si>
    <t>MTSLLIRHPRILLPDGEFLIGDILIKEGKIVQIAPEIRESEVTTIIDATG</t>
  </si>
  <si>
    <t>TTQETLDQKLELASQKCLVNYGFFIGATAENLPDLLTANPVCGIKIFMGS</t>
  </si>
  <si>
    <t>SHGALLVSQESEIEPIFAKGDRLIAVHAEDQGRILQRRQEFKGISDPSIH</t>
  </si>
  <si>
    <t>SQIQDEIAALNATKLALKLSQKYQRRLHILHLSTGIEAEFLRENKPTWVT</t>
  </si>
  <si>
    <t>AEVTPQHLLLNTEAYEKIGTLAQMNPPLRSPENNEVLWQALLDGVIDFIA</t>
  </si>
  <si>
    <t>TDHAPHTLEEKAKGYPNSPSGMPGVETSLPVMLTQAVAGKCTIAQVSHWM</t>
  </si>
  <si>
    <t>SYGPAQAYKIANKGLIQAGYDADLVLVDLDNYRPVLREELQTKCGWSPFE</t>
  </si>
  <si>
    <t>GWELTGWPVITIVGGKIVYERGKLNTEIRGKALQFGEN*</t>
  </si>
  <si>
    <t>&gt;Cyan7424-Dihydroorotase</t>
  </si>
  <si>
    <t>MPNEPLLIRQARILQPSGEFLLGDVLIRNGKIVEVASQILDRDTINIIDA</t>
  </si>
  <si>
    <t>TGLTLLPGVIDPQVHFREPGLEHKEDLFTASCACAKGGVTSFLEMPNTKP</t>
  </si>
  <si>
    <t>LTTTQSTLNDKLQRAKNKSLVNYGFFIGATPENLPDLIEANPTCGIKIFM</t>
  </si>
  <si>
    <t>GSSHGALLVPVEEQLDPIFARGRRLIAVHAEDQARIIERRKLFAGIHDPA</t>
  </si>
  <si>
    <t>IHSQIQDEQVALNATKLALKLSKKYERRLHILHLSTGIEAELLREDKPSW</t>
  </si>
  <si>
    <t>VTAEVTPQHLLLNTDAYDKIGTLAQMNPPLRSPENNQILWQALLDGVIDF</t>
  </si>
  <si>
    <t>IATDHAPHTLEEKAQQYPNSPSGMPGVETSLPLMLTEAMKGKCTVAQVST</t>
  </si>
  <si>
    <t>WMSSAVAKAYKIPNKGLITAGYDADLVLVDLNTYHPVIREELQTKCGWSP</t>
  </si>
  <si>
    <t>FEGWNLTGWPVITIVNGEIVYQRGQLYLEKRGKALTFEE*</t>
  </si>
  <si>
    <t>&gt;Cyan7425-Dihydroorotase</t>
  </si>
  <si>
    <t>MPMTDRLLIRGARVLLSGGMLKVADVRVEQGKITQIGSTLSDPEARLIEA</t>
  </si>
  <si>
    <t>EGLVLLPGVIDPQVHFREPGLEHKEDLFTASCACARGGVTSFLEMPNTRP</t>
  </si>
  <si>
    <t>LTITQAALDDKLQRAAQKCLVNYGFFIGATAENLPDLRTAHPTPGIKIFM</t>
  </si>
  <si>
    <t>GSMHGDLLVDQEAVLDRIFYRDLNDPNWENRLIAVHAEDQARIHQRRQQF</t>
  </si>
  <si>
    <t>TGIADPAIHSVIQDNQAALLATQLALKLSKKYYRRLHILHMSTAEEAELL</t>
  </si>
  <si>
    <t>RQDKPIWVTAEVTPQHLLLNTSAYERIGTLAKMNPPLRSPQDQKVLWQAL</t>
  </si>
  <si>
    <t>QDGVIDFIATDHAPHTLAEKAQGFIDAEAPGTAPSTPGGPTVFLEPANAP</t>
  </si>
  <si>
    <t>SGMPGVETSLPLMLTQTMQGRCTVSQVVHWMSTAVAQGYGIPHKGAIAPG</t>
  </si>
  <si>
    <t>YDADLVLVDLNTYRPVLREELLTKCGWSPFEGWNLTGWPVYTIVGGQIAF</t>
  </si>
  <si>
    <t>ERGKVNPEVRGKALSFENA*</t>
  </si>
  <si>
    <t>&gt;Cyan7822-Dihydroorotase</t>
  </si>
  <si>
    <t>MSTEPLLIRQARILLPSGEFFKGDVLVRNGKIVEVASEIINGDSLTIIDA</t>
  </si>
  <si>
    <t>TGLTLLPGVIDPQVHFREPGLEHKEDLFTASCACAKGGVTSFLEMPNTIP</t>
  </si>
  <si>
    <t>LTTTQSALDDKLQRAQNKSLVNYGFFMGATPENLPDLIEAKPTCGIKIFM</t>
  </si>
  <si>
    <t>GSAHGALLVSKEEDLDPIFARGSRLIAVHAEDQARILERRRQFAGITDPA</t>
  </si>
  <si>
    <t>IHSQIQDEQAALNATQLALKLSKKYQRRLHILHLSTGIEADLLREDKPSW</t>
  </si>
  <si>
    <t>VTAEVTPQHLLLNTEAYASLGTLAQMNPPLRSPENNQVLWQALLDGVIDF</t>
  </si>
  <si>
    <t>IATDHAPHTLEEKAKGYPHTPSGMPGVETSLPLMLTQAVAGQCTVAQVST</t>
  </si>
  <si>
    <t>WMSTAVARAYKIPNKGLIAPGYDADLVLVDLDTYCPVIREDLKTKCGWSP</t>
  </si>
  <si>
    <t>FEGWNLTGWPVITLVGGQIVYERGKLYPQVRGKALTFDE*</t>
  </si>
  <si>
    <t>&gt;Cyan8801-Dihydroorotase</t>
  </si>
  <si>
    <t>MTQLLIRHGQILLPDGQLLLGDVLCENGTIREIAPEISVKDLNTIIDARG</t>
  </si>
  <si>
    <t>LTLLPGVIDPQVHFREPGLEHKEDLFTATRACARGGVTSFLEMPNTNPLT</t>
  </si>
  <si>
    <t>ITQATLEDKLQRAAQKCLVNYGFFIGATPDNLPDLLTANPTCGIKIFMGS</t>
  </si>
  <si>
    <t>SHGALLVSREGELEPIFAKGSRLIAVHAEDQARILERRREFAGISDPAVH</t>
  </si>
  <si>
    <t>SQIQDEEAALNATKLALKLSNKYQRRLHILHLSTGIEAEFLRENKPSWVT</t>
  </si>
  <si>
    <t>AEVTPQHLLLNTDAYEKIGTLAQMNPPLRSPENNDILWQALLDGVIDFIA</t>
  </si>
  <si>
    <t>TDHAPHTLEEKAKPYPNSPSGMPGVETSLPLMLTQAIKGKCSVAQVVNWM</t>
  </si>
  <si>
    <t>STAVAKAYKIPNKGLIEPGYDADLVLVDLDNYYPVKREDLQTKCGWSPFE</t>
  </si>
  <si>
    <t>GWELTGWPIVTIVGGKVVYDRGQFNTDIRGKALTFSS*</t>
  </si>
  <si>
    <t>&gt;Cyan8802-Dihydroorotase</t>
  </si>
  <si>
    <t>ITQAALEDKLQRAAQKCLVNYGFFIGATPDNLPDLLTANPTCGIKIFMGS</t>
  </si>
  <si>
    <t>&gt;CyaS7202-Dihydroorotase</t>
  </si>
  <si>
    <t>MTSDLLIRQAEIFLPDGDILLGDVRIRQGKIAEIGTDLEVGEERIIDAQG</t>
  </si>
  <si>
    <t>LTLLPGVIDPQVHFREPGLEYKEDLFTASCACVMGGVTSFLEMPNTRPLT</t>
  </si>
  <si>
    <t>TTQEALDDKLYRASQKSLVNYGFFMGATADNLDDLRDANPSCGIKIFMGS</t>
  </si>
  <si>
    <t>SHGALLVSTEEQIEPIFAKGSRLIAVHAEDQARIVERKKEFHGITNPAIH</t>
  </si>
  <si>
    <t>STIQDETAALNATKLALKLSNKYQRRLHILHLSTGIEAEYLREHKPSWVS</t>
  </si>
  <si>
    <t>TEVTPQHLLLNTDAYETIGTFAQMNPPLRSPENNDILWKALMDGVIDCIA</t>
  </si>
  <si>
    <t>TDHAPHTLEEKAKEYPNSPSGMPGVETSLPLMLTEHKKGRCTLAHVVKWM</t>
  </si>
  <si>
    <t>CSAPAKLYNIPNKGAIALDYDADIILVDLKNHRPVLRENLKTKCGWSPFE</t>
  </si>
  <si>
    <t>GWNLTGFPVYTIVGGQVAMEKGIINTEVRGKPLSFDA*</t>
  </si>
  <si>
    <t>&gt;CylR505-Dihydroorotase</t>
  </si>
  <si>
    <t>MSNYPSLLIRQARVLLPNGDFITGDVLTQNNKIVQVSSNICADTSVVEID</t>
  </si>
  <si>
    <t>AQGLTLLPGVIDPQVHFREPGLEYKEDLFTASCACAKGGVTSFLEMPNTK</t>
  </si>
  <si>
    <t>PLTTNQSALDDKLHRASQKSLVNYGFFIGATADNLTELLTVNPTPGIKIF</t>
  </si>
  <si>
    <t>MGSMHGDLLIDEEAILDRIFSQGSRLIAVHAEDQSRIRQRRQQFADIHDP</t>
  </si>
  <si>
    <t>AIHSQIQDSQAALNATQLALKLSQKYHRRLHILHLSTGVEAELLRQYKPN</t>
  </si>
  <si>
    <t>WVTAEVTPQHLLLNTEAYSTIGTLAQMNPPLRSPQDNQVLWRALRDGVID</t>
  </si>
  <si>
    <t>FIATDHAPHTLEEKAQIYPNTPSGMPGVETSLPLMLTAAMDGKCTVSQVA</t>
  </si>
  <si>
    <t>NWMSKAVAVGYGIPNKGEITPGYDADLVLVDLNNYKPVKREELLSKCGWS</t>
  </si>
  <si>
    <t>PFEGWNLTGWPVQTIVGGQIVYAQGKVNPQIRGQALSFGG*</t>
  </si>
  <si>
    <t>&gt;CylS7417-Dihydroorotase</t>
  </si>
  <si>
    <t>MSSAKSLLIRHARIILPNGELMIGDVLTRDRQIVAVAPEISPTTPTKEID</t>
  </si>
  <si>
    <t>PLTTTQFAIEDKLKRASEKSLVNYGFFIGATTDNLADLLSAKPTPGIKIF</t>
  </si>
  <si>
    <t>MGSMHGQLLIDQEAALEAIFAQGTRLIAVHAEDQARINQRRQEFADIHDP</t>
  </si>
  <si>
    <t>AVHSQIQDNQAALLATQLALKLSQKYQRRLHILHMSTAEEADLLRQHKPS</t>
  </si>
  <si>
    <t>WVTAEVTPQHLLMNTDAYEKIGTLAQMNPPLRSPHDNQVLWQALRDGVID</t>
  </si>
  <si>
    <t>FIATDHAPHTLEEKAQPYPNSPSGMPGVETSLALMLTAAMQSKCTVAQVV</t>
  </si>
  <si>
    <t>HWMSKAVAVAYGIPHKGAIAPGYDADLVLVDLNTYRPVLREELLTKCGWS</t>
  </si>
  <si>
    <t>PFEGWNLTGWAVTTIVGGEIVYDKGQLNTSVRGQALTFV*</t>
  </si>
  <si>
    <t>&gt;EpiTur-Dihydroorotase</t>
  </si>
  <si>
    <t>MIQLLIRHARILLPDGQFLFGDVLLQDGKILEVASEIITPDPNILIDATG</t>
  </si>
  <si>
    <t>LTLLPGVIDPQVHFREPGLEHKEDLFTATCACAKGGVTSFLEMPNTHPLT</t>
  </si>
  <si>
    <t>ITQRALDDKLHLAAQKCLVNYGFFIGATTDNLPDLLIANPTCGIKIFMGS</t>
  </si>
  <si>
    <t>AHGTLLVSREAELEPIFAKGTRLIAVHAEDQARIIQRRQEFHNITYPAIH</t>
  </si>
  <si>
    <t>SQIQDEKTALNATKLALKLSNKYQRRLHILHLSTGIEAEFLRKNKPHWVT</t>
  </si>
  <si>
    <t>AEVTPQHLLLNTEAYDRIGTLAQMNPPLRSPENNTILWQALLDGIIDFIA</t>
  </si>
  <si>
    <t>TDHAPHTLEEKAKSYPNSPSGMPGVETSLPLMLTQTKLGHCSISQVANWM</t>
  </si>
  <si>
    <t>STAVAKAYKIPNKGLIKPGYDADLVLVDLENYAPVQRKNLQTKCGWSPFE</t>
  </si>
  <si>
    <t>GWELTGWPIVTLVGGQIVYERGKLNTDVRGNSLKFE*</t>
  </si>
  <si>
    <t>&gt;Fis3754-Dihydroorotase</t>
  </si>
  <si>
    <t>MSSSTSLLIRRARIILPDGEFMIGDVLTRDRFIVEVAPEISTDQTSVREI</t>
  </si>
  <si>
    <t>DAEGLTLLPGVIDPQVHFREPGLEHKEDLFTATCACAKGGVTSFLEMPNT</t>
  </si>
  <si>
    <t>RPLTTTQQALDDKLQRAQNKCLVNYGFFIGATAENLPDLLLANPTPGIKI</t>
  </si>
  <si>
    <t>FMGSMHGQLLVDQQEVLEAIFAKGKRLIAVHAEDQARINQRRQEFAGIHD</t>
  </si>
  <si>
    <t>VAVHSQIQDNQAAVLATQQVLKLSEKYQRRLHILHMSTAEEAELLRQHKP</t>
  </si>
  <si>
    <t>SWVTAEVTPQHLFLNTSAYEKIGTLAQMNPPLRSPHDNEVLWQALHDGVI</t>
  </si>
  <si>
    <t>DFIATDHAPHTLEEKAQPYPNSPSGMPGVETSLPLMLTATAQGRCTVTQV</t>
  </si>
  <si>
    <t>VNWMSTAVAKAYGIPNKGAIAPGYDADLVLVDLQTYRPVLREEILSKCGW</t>
  </si>
  <si>
    <t>SPFEGWNLTGWPAYTIVGGELVYEKGKLHTQVRGQALTFT*</t>
  </si>
  <si>
    <t>&gt;Fis7521-Dihydroorotase</t>
  </si>
  <si>
    <t>MSSSTSLLIRRARIILPDGEFMIGDVLTRDRLIVAVAPEISTDQASVREI</t>
  </si>
  <si>
    <t>VAVHSQIQDNQAALLATQQVLKLSEKYQRRLHILHMSTAEEAELLRQHKP</t>
  </si>
  <si>
    <t>DFIATDHAPHTLEEKAQPYPNSPSGMPGVETSLPLMLTATAQGRCSVAQV</t>
  </si>
  <si>
    <t>SPFEGWNLTGWPAYTIVGGKLVYEKGKLHTQVRGQALTFTT*</t>
  </si>
  <si>
    <t>&gt;Fis9339-Dihydroorotase</t>
  </si>
  <si>
    <t>MSSSTNLLIRHARIILPNGELMLGDVLTRDRLIVEISPEISTEQTPIKEI</t>
  </si>
  <si>
    <t>RPLTTTQQALDDKLERARNKCLVNYGFFIGATAENLPDLLLANPTPGIKI</t>
  </si>
  <si>
    <t>FMGSMHGQLLVDQQEILEAIFAKGKRLIAVHAEDQARINQRRQEFAGIHD</t>
  </si>
  <si>
    <t>VAVHSQIQDNQAALLATQQVLKLSQKYQRRLHILHMSTAEEAELLRQQKP</t>
  </si>
  <si>
    <t>SWVTAEVTPQHLFLNTSAYEKIGTLAQMNPPLRSPHDNEVLWQALHDGII</t>
  </si>
  <si>
    <t>DFIATDHAPHTLEEKAQSYPNSPSGMPGVETSLPLMLTATDQGRCTLAQV</t>
  </si>
  <si>
    <t>VNWMSTAVAKAYNIPNKGAIAPGYDADLVLVDLQTYRPVLREELLSKCGW</t>
  </si>
  <si>
    <t>SPFEGWNLTGWPAYTIVGGEIVYEKGKLHTQVRGQALRFGE*</t>
  </si>
  <si>
    <t>&gt;Gei7105-Dihydroorotase</t>
  </si>
  <si>
    <t>MANITPLLIRNARVLLPGDRFEETDVYLENGRISRIEPNITATDNVRVID</t>
  </si>
  <si>
    <t>AAGLTLLPGVIDPQVHFREPGLEYKEDLFTASCACAKGGVTSFLEMPNTK</t>
  </si>
  <si>
    <t>PLTSTQTALDQKLKLASEKCLVNYGFFIGATPENLPDLREANPTCGIKIF</t>
  </si>
  <si>
    <t>MGSMKGPLLVDDEAALDAIFSQGDRLIAVHAEDRTRIEERRKLFEGRHDP</t>
  </si>
  <si>
    <t>AVHTEIQDNEAALIATKRALRLSKKYQRRLHILHLSTGEEAELLRQDKPE</t>
  </si>
  <si>
    <t>WVTAEVTPQHLVLNVSAYETLGAKAQMNPPLKYPRDNEILWQALHDGVID</t>
  </si>
  <si>
    <t>FIATDHAPHTLEEKSRQYPDTPSGMPGVETSLPVMLTQAMAGRCTVEQVS</t>
  </si>
  <si>
    <t>RWMSANPAKGYGIPNKGAIEVGYDADVVLVDLENYAPVLAENLATKCGWS</t>
  </si>
  <si>
    <t>PFEGWELTGWPQYTIVGGQVVFDRGVLDTTVRGKALTFV*</t>
  </si>
  <si>
    <t>&gt;GloB7421-Dihydroorotase</t>
  </si>
  <si>
    <t>VVLMGSLLLRDMRMVLDDGSLYVGDLLCRDGLIAAVDRTVNAPADRVIDG</t>
  </si>
  <si>
    <t>GGRVLLPGVIDPQVHFREPGKEYKEDLQTGSWACARGGVTSFLEMPNTSP</t>
  </si>
  <si>
    <t>PTTTVERLEDKLARAASKCVVNYGFFVGATADNIEQLQQAAGLSCGVKIF</t>
  </si>
  <si>
    <t>MGASTGDLLVDDPVALERIFKEVPRLIAVHAEDEARIRERTRLFAGRSDP</t>
  </si>
  <si>
    <t>HVHSQLRDNECARLATAQALELSRRYRRRLHILHLSAAEELELLRADKPA</t>
  </si>
  <si>
    <t>WVTAEVIPQHLFLSTAAYDTIGMRAKQNPPLRSEADREAMWAGLRSGLID</t>
  </si>
  <si>
    <t>FVATDHAPHLLSEKDRDYAEAPAGMPGVETSLPLMLTALARGEVNFEQIV</t>
  </si>
  <si>
    <t>RWMSRGAAKAYGIPNKGSLRPGFDADLVLVDLERYEPVRAERMASKCGWS</t>
  </si>
  <si>
    <t>PFEGWSLTGWPVLTVVGGRVAFEAGEVQTDTRGNALNFRPLEF*</t>
  </si>
  <si>
    <t>&gt;GlobJS1-Dihydroorotase</t>
  </si>
  <si>
    <t>MTSLLLRNVRMVLDDGSLYAGDLLCRDGTIAQIDRALNEAAERTIDGGGR</t>
  </si>
  <si>
    <t>VLLPGVIDPQVHFREPGKEYKEDLQTGSWACARGGVTSFLEMPNTSPATT</t>
  </si>
  <si>
    <t>TCELLKDKLARAASKCVVNYGFFIGATSDNIAELQQSIGLSCGVKIFMGA</t>
  </si>
  <si>
    <t>STGDLLVDDPVALERIFKEVPHLIAVHAEDEARIRERTALFADRTDPHVH</t>
  </si>
  <si>
    <t>SELRDDECARLATDLALTLSKRYRRRLHILHLSTAAEVALLAADKPAWVT</t>
  </si>
  <si>
    <t>AEVIPQHLFLSTAAYDAIGMRAKQNPPLRSEADRLALWAGLRSGLIDFVA</t>
  </si>
  <si>
    <t>TDHAPHLLSEKDRDYFQAAAGMPGVETSLPLMLTALVRGEVNFEQIVRWM</t>
  </si>
  <si>
    <t>SRAAAHAYNIPNKGSIRPGYDADLVLVDLETTRPAQAARMASRCGWTPFE</t>
  </si>
  <si>
    <t>GWPLTGWPVLTVVGGQVVFEEDEVQKDVRGRALSYSPGQS*</t>
  </si>
  <si>
    <t>&gt;GloC7428-Dihydroorotase</t>
  </si>
  <si>
    <t>MSSTNLFIRHAQILLPNGDFLIGDVLVRDRQIAQVAPEIAPPANATDYTE</t>
  </si>
  <si>
    <t>LDASGLTLLPGVIDPQVHFREPGLEHKEDLFTASCACARGGVTSFLEMPN</t>
  </si>
  <si>
    <t>TRPLTTNQQALDDKLERARQKCLVNYGFFIGATGDNTPDLLAVNPTPGIK</t>
  </si>
  <si>
    <t>IFMGSMHGQLLVDKEAALEQIFSQGDRLIAVHAEDQARINQRRQEFAGIK</t>
  </si>
  <si>
    <t>DPAIHSQIQDVAAALNATKLALKLSKKYQRRLHILHMSTGDEAELLRHDK</t>
  </si>
  <si>
    <t>PSWVTAEVTPQHLLLNTDAYAKIGTLAQMNPPLRSPRDNEVLWQALLDGV</t>
  </si>
  <si>
    <t>IDFIATDHAPHTLEEKAQEYPNTPSGMPGVETSLALMLTQAMQGRCTVAQ</t>
  </si>
  <si>
    <t>VAHWMSTAVAKAYRIPNKGAIAVGYDADLVLVDLNTYRPVLREELQTKCG</t>
  </si>
  <si>
    <t>WSPFEGWQLTGWAVTTIVGGQIVYNKGKLNTNVRGEALQFDG*</t>
  </si>
  <si>
    <t>&gt;Hap220-Dihydroorotase</t>
  </si>
  <si>
    <t>ISMSTSLLIRHARIILPDGESMIGDVLTRDRLIVEIAPEISTEQTPITEI</t>
  </si>
  <si>
    <t>FMGSMHGQLLVDEKDILEAIFAQGKRLIAVHAEDQARINQRRQEFAGIHD</t>
  </si>
  <si>
    <t>VAVHSQIQDNQAALLATQQVLNLSQKYQRRLHILHMSTAEEAELLRQQKP</t>
  </si>
  <si>
    <t>SWVTAEVTPQHLLLNTSAYEKIGTLAQMNPPLRSPHDNEVLWQALHDGII</t>
  </si>
  <si>
    <t>DFIATDHAPHTLEEKAQPYPNSPSGMPGVETSLPLMLTATDQGRCTLAQV</t>
  </si>
  <si>
    <t>SPFEGWNLTGWPVYTIVGGEIVYEKGKLNTQVRGQALRFLE*</t>
  </si>
  <si>
    <t>&gt;Has512170-Dihydroorotase</t>
  </si>
  <si>
    <t>MSSPKSLLIRRARIILPNGELIVGDVLTRDRQIIKVAPEISTATPTTEID</t>
  </si>
  <si>
    <t>ADQLTLLPGVIDPQVHFREPGLEHKEDLFTASCACAKGGVTSFLEMPNTR</t>
  </si>
  <si>
    <t>PLTITQQALDDKLQRAQSKCLVNYGFFIGATPENLPDLLNAKPTPGIKIF</t>
  </si>
  <si>
    <t>MGSMHGHLLVDADAALEAIFAKGDRLIAVHAEDQARINQRRKEFAGIHDV</t>
  </si>
  <si>
    <t>AIHSQIQDNQAALLATTLALKLSEKYQRRLHILHMSTAEEADLLRHYKPS</t>
  </si>
  <si>
    <t>FIATDHAPHTLEEKALEYPNSPSGMPGVETSLALMLTAAMQGRCSVAQVV</t>
  </si>
  <si>
    <t>NWMSTAVAKAYGIPNKGAIAPGYDADLVLVDLQTYHQVRREELLTKCGWS</t>
  </si>
  <si>
    <t>PFEGWNLTGWAHTTIVGGEIVYDKGKLNTDVRGQAINFL*</t>
  </si>
  <si>
    <t>&gt;Lep2104-Dihydroorotase</t>
  </si>
  <si>
    <t>MALLIQNATVLLPSGEFVLGDVRVEGDRIAEVGSQLTPGDAEIIDATGLT</t>
  </si>
  <si>
    <t>LLPGVIDPQVHFREPGLEYKEDLSTASHACARGGVTSFLEMPNTRPLTIT</t>
  </si>
  <si>
    <t>QEALNDKLNRGAEKSLVNYGFFIGATPANQEDLLTANPVCGIKIFMGSMH</t>
  </si>
  <si>
    <t>GDLLVDEETALDAIFSKGDRLIAVHAEDQARIRERRAQYADVTDPAIHSV</t>
  </si>
  <si>
    <t>IQDNQAALNATELALKLSKKYRRRLHILHMSTAEEAELMMREKPEWVTCE</t>
  </si>
  <si>
    <t>VTPQHLVLNTSAYEKLGTLVQMNPPIRSAHDNEVLWEALRNGAIDFIATD</t>
  </si>
  <si>
    <t>HAPHTLEEKTKGYPNSPSGMPGVETSLAVMLTQAVQGRCTVAQVSHWMST</t>
  </si>
  <si>
    <t>AVAKAYRIPNKGLIEPGYDADLVLVDLNHSHLVLREEVVSKCGWNPFEGW</t>
  </si>
  <si>
    <t>ELTGWAQVTIVNGQVVYDRGKFNEEVRGRALRFDAV*</t>
  </si>
  <si>
    <t>&gt;Lep3755-Dihydroorotase</t>
  </si>
  <si>
    <t>MALLIQNANILLPSGEFFLGDVRIDDDRISEIGSQLAIADAQIIDATGLT</t>
  </si>
  <si>
    <t>LLPGVIDPQVHFREPGLEYKEDLSTASHACARGGVTSFLEMPNTKPLTIT</t>
  </si>
  <si>
    <t>QEALNDKLKRASEKSLVNYGFFIGATPANQADLLTASPACGIKIFMGSMH</t>
  </si>
  <si>
    <t>GDLLVDEETALDAIFSKGERLIAVHAEDQARIRERRAQHKDVTDPAIHSV</t>
  </si>
  <si>
    <t>IQDNQAALNATELALKLSKKYRRRLHILHMSTAEEAELMMRDKPEWVTCE</t>
  </si>
  <si>
    <t>VTPQHLVLNTDAYEKLGTLVQMNPPIRSPHDNEILWQALNNGAIDFIATD</t>
  </si>
  <si>
    <t>HAPHTLEEKAKGYPNAPSGMPGVETSLAVMLTQAVQGHCTVAQVSNWMST</t>
  </si>
  <si>
    <t>AVAKAYRIPNKGLIEPGYDADLVLVDLNHSHPVLREEVVAKCGWNPFEGW</t>
  </si>
  <si>
    <t>ELTGWAQVTIVNGQVVFDRGKFNENVRGRALRFDA*</t>
  </si>
  <si>
    <t>&gt;Lep6406-Dihydroorotase</t>
  </si>
  <si>
    <t>MATQEQLIRNAQIVMPSGEVELGDVRIVGDRIADVGSVGTVTASSDATDI</t>
  </si>
  <si>
    <t>DATGLLLLPGVIDPQVHFREPGLEHKEDLHTATRACAKGGVTSFLEMPNT</t>
  </si>
  <si>
    <t>RPLTITQEVLTAKLALAAEKCLVNYGFFIGATAENLPDLRTANPTCGIKI</t>
  </si>
  <si>
    <t>FMGSNHGALLVDTEAAIEPIFATGHRLIAVHAENQARILARKQQFAGQTD</t>
  </si>
  <si>
    <t>PAIHSQIQDCQAALEATQLALKLSKKYQRRLHILHLSTGIEADLLRQDKP</t>
  </si>
  <si>
    <t>AWVTAEVTPQHLVLNTDAYGTIGTLAQMNPPLRSQQDNETLWQALLDGVI</t>
  </si>
  <si>
    <t>DFIATDHAPHTLEEKAKPYPHSPSGMPGVETSLPLMLTQAKAGRCTVAQV</t>
  </si>
  <si>
    <t>AHWMSAAPAAAYGIANKGKIAPGYDADLVLVDYETVAPVTRQGLQTKCGW</t>
  </si>
  <si>
    <t>SPFEGWPLTGWPVMTLVNGQVVYNRGQFDLSVRGRALSFGDN*</t>
  </si>
  <si>
    <t>&gt;LepHIJ-Dihydroorotase</t>
  </si>
  <si>
    <t>MTRKILIKNAQLVNEGRVFSSDVRICNERIEKMSRSITPSGSEEVVDASG</t>
  </si>
  <si>
    <t>FYLLPGMIDDQVHFREPGLTHKGTIASESRAAVAGGITSFMEMPNVNPST</t>
  </si>
  <si>
    <t>TTIEALENKYEIARQSSIANYSFYLGATENNIEQIKRLDPSKHCGVKVFM</t>
  </si>
  <si>
    <t>GASTGNLLVEDPTALEDIFRKAPTLIVTHCESGPVIAKNLARVEALNRPI</t>
  </si>
  <si>
    <t>VINDHPVIRDAEACFASSSLAVNLAKRHGSHLHVLHITTAKELSLFDPGP</t>
  </si>
  <si>
    <t>VANKSISAEACVHHLWFSDQDYTELGNLIKCNPAIKAASDRAALIQALHE</t>
  </si>
  <si>
    <t>GRIDIIATDHAPHTWEEKQRDYPKAPAGLPLVQHALLTLFDQVANKRISL</t>
  </si>
  <si>
    <t>TQLVEKTAHNPAIRYGVIDRGYIREGYFADLVLVDRSTPFTVTPENTFYH</t>
  </si>
  <si>
    <t>CGWSPFMGYRFSVSIVSTWVNGQLVFDGQKLIECPGVSKRLEFKGLR*</t>
  </si>
  <si>
    <t>&gt;Lyn8106-Dihydroorotase</t>
  </si>
  <si>
    <t>MSNHTHLFIRQATILLPTGEFLLGDVKVQGSQIVEVGANLAVDSAAETVE</t>
  </si>
  <si>
    <t>INAQGLTLLPGVIDPQVHFREPGLEHKEDLFTASCACAKGGVTSFLEMPN</t>
  </si>
  <si>
    <t>TRPLTTNQAALTDKLQRASQKCLVNYGFFIGATGENLEDLLTVNPTCGIK</t>
  </si>
  <si>
    <t>IFMGSMKGPLLVDEETALEPIFAKGDRLIAVHAEDQARINQRRQEFAGIS</t>
  </si>
  <si>
    <t>NPAIHSQIQDNQAALSATKLACKLSKKYQRRLHILHLSTGEEAEYLRQEK</t>
  </si>
  <si>
    <t>PDWITAEVTPQHLLLNTSAYETIGTKAQMNPPLRSPQDNQILWQALQDGV</t>
  </si>
  <si>
    <t>IDFIATDHAPHTLEEKAQDYPNSPSGMPGVETSLALMLTQAEQGRCTIAQ</t>
  </si>
  <si>
    <t>VSNWMSTAVAKHYKIPNKGAIAPGYDADLVLVDLNTYRPVLAEQLLTKCG</t>
  </si>
  <si>
    <t>WSPFEGWNLTGWAVVTIVGGQVVYDRGQLNTEVRGQALRFETSTN*</t>
  </si>
  <si>
    <t>&gt;LynBLJ-Dihydroorotase</t>
  </si>
  <si>
    <t>MSNHTHLFIRQATILLPTGEFLLGDVKVQGSQIVEVGANLSVDSDSAETI</t>
  </si>
  <si>
    <t>EINAQGLTLLPGVIDPQVHFREPGLEHKEDLFTASCACAKGGVTSFLEMP</t>
  </si>
  <si>
    <t>NTRPLTTNQAALTDKLQRASQKCLVNYGFFIGATGENLEDLLTVNPTCGI</t>
  </si>
  <si>
    <t>KIFMGSMKGPLLVDEETALEPIFAQGDRLIAVHAEDQARINQRRQEFAGI</t>
  </si>
  <si>
    <t>SDPAIHSQIQDNQAALSATKLACKLSKKYQRRLHILHLSTGEEAEYLRQE</t>
  </si>
  <si>
    <t>KPAWITAEVTPQHLLLNTSAYEKIGTKAQMNPPLRSPQDNQILWQALQDG</t>
  </si>
  <si>
    <t>VIDFIATDHAPHTLEEKAQTYPNSPSGMPGVETSLALMLTQAEQGRCTIA</t>
  </si>
  <si>
    <t>QVSNWMSTAVAKHYKIPNKGAIAPGYDADLVLVDLNTYRPVLAEQLLTKC</t>
  </si>
  <si>
    <t>GWSPFEGWNLTGWAVVTMVGGQVVYDRGQLNTEVRGQALRFDAQTD*</t>
  </si>
  <si>
    <t>&gt;Mas008-Dihydroorotase</t>
  </si>
  <si>
    <t>MTSSHSLLIRRANIILANGELSIGDVLIDEGQILDVASSIDNVTAAREID</t>
  </si>
  <si>
    <t>AQGLNLLPGVIDPQVHFREPGLEHKEDLFTASCACVKGGVTSFLEMPNTR</t>
  </si>
  <si>
    <t>PPTISQVEMDDKLERAAQKCLVNYGFFIGATLDNVADLLAVEPACGIKIF</t>
  </si>
  <si>
    <t>MGSMGGKLLVDEEAVLDGIFARGKRLIAVHAEDQMRIKQRREQFAGIHDP</t>
  </si>
  <si>
    <t>AIHSQIQDNQTALLATKLALKLSKKYQRRLHILHMSTADEADLLRESKPD</t>
  </si>
  <si>
    <t>WVTAEVTPQHLLLNVSAYEKIGTLAQMNPPLRTTHDNEVLWQALRDGVID</t>
  </si>
  <si>
    <t>FIATDHAPHLLEEKAKEYPNTPSGMPGVETSLPLMLTAAVEGKCTVSQVA</t>
  </si>
  <si>
    <t>NWMSTAVAKAYGIPNKGAIAPGYDADLVLVDLKKYRPVLREELLSKSGWS</t>
  </si>
  <si>
    <t>PFEGWNLTGWPVVTIVGGQIAYEKGRPNTEVRGQALRFVDTPLPS*</t>
  </si>
  <si>
    <t>&gt;Mas10914-Dihydroorotase</t>
  </si>
  <si>
    <t>MSSPTSLLIRRARIILPNGESLVGDVLTRDHTIVEVAPEISAATPTTEID</t>
  </si>
  <si>
    <t>AEGLTLLPGVIDPQVHFREPGLEHKEDLFTASCACAKGGVTSFLEMPNTR</t>
  </si>
  <si>
    <t>PLTTTQQALNDKLQRASQKSLVNYGFFIGATADNLPDLLLAKPTPGIKIF</t>
  </si>
  <si>
    <t>MGSMHGQLLVDQETALEAIFAQGDRLIAVHAEDQDRINQRRKEFAGITDP</t>
  </si>
  <si>
    <t>AVHSQIQDNQAALLATQQALRLSKKYQRRLHILHMSTAEEAELLRQDKPS</t>
  </si>
  <si>
    <t>WVTAEVTPQHLFLNTSAYAKIGTLAQMNPPLRSPHDNEVLWQALRDGVID</t>
  </si>
  <si>
    <t>FIATDHAPHTLEEKAQQYPNTPSGMPGVETSLPIMLTAAMQGQCTVAQVT</t>
  </si>
  <si>
    <t>QWMSQAVAKAYGIPNKGAIAPGYDADLVLVDLNNSHPVLREELLTKCGWS</t>
  </si>
  <si>
    <t>PFEGWNLTGWPVITIVGGQIVYEKGKVNTQVRGQALTFRH*</t>
  </si>
  <si>
    <t>&gt;Mch7126-Dihydroorotase</t>
  </si>
  <si>
    <t>MSSPKSLLIRRARIILPDGELMVGDVLTRDRQIVEVAPAVTTTAPTLEID</t>
  </si>
  <si>
    <t>AQGLTLLPGVIDPQVHFREPGLEYKEDLSTASRACAKGGVTSFLEMPNTR</t>
  </si>
  <si>
    <t>PLTTSQQALDDKLQLAAQKCLVNYGFFIGATADNLPDLLQAKPTPGIKIF</t>
  </si>
  <si>
    <t>MGSMHGQLLVDQEAALEAIFAQGSRLIAVHAEDQARISQRRQEFSGIDDP</t>
  </si>
  <si>
    <t>AVHSQIQDNQAALLATKLALKLSQKYQRRLHILHMSTAEEADLLRQEKPS</t>
  </si>
  <si>
    <t>FIATDHAPHTLAEKAQPYPHSPSGMPGVETSLALMLTAAMQGKCTIAQVV</t>
  </si>
  <si>
    <t>HWMSQAVAVAYGIPNKGAIAPGYDADLVLVDLNTYRPVLREELFTKCRWS</t>
  </si>
  <si>
    <t>PFEGWNLTGWAVKTIVGGEIVYDQGQVNESVRGQALNFS*</t>
  </si>
  <si>
    <t>&gt;Mic7113-Dihydroorotase</t>
  </si>
  <si>
    <t>MSSDFCLLIRNARILLPTGEFLMGDIQTRGREIVQVAPEITTSATEADKV</t>
  </si>
  <si>
    <t>IDANGLTLLPGVIDPQVHFREPGLEHKEDLFTASCACAKGGVTLFMTRAS</t>
  </si>
  <si>
    <t>&gt;MicFGP2-Dihydroorotase</t>
  </si>
  <si>
    <t>MTPKSSLLIRRARILLPNGEFLVGDVQICDRQIVKVAAEIVESGDREIDA</t>
  </si>
  <si>
    <t>KGLTLLPGVIDPQVHFREPGLEHKEDLFTASCACAKGGVTSFLEMPNTRP</t>
  </si>
  <si>
    <t>LTTTQAALDDKLSRAAEKCLVNYGFFIGATPENLPDLLNANPTPGIKVFM</t>
  </si>
  <si>
    <t>GSMHGQLLVDGEATLEAIFAKGDRLIAVHAEDQARINQRRQEFAGISDVT</t>
  </si>
  <si>
    <t>VHSQIQDNQAALLATQLALKLSNKYQRRLHILHLSTGDEAELLRQEKPSW</t>
  </si>
  <si>
    <t>VTAEVTPQHLLLNTSAYQKIGSLAQMNPPLREPRDNEILWQALLDGVIDF</t>
  </si>
  <si>
    <t>IATDHAPHTLAEKAQEYPNTPSGMPGVETSLPLMLTQAVEGRCTVAQVAN</t>
  </si>
  <si>
    <t>WMSAAVAKAYKIPNKGAISPGFDADLVLVDLENYRPVVREEMVTKCGWSP</t>
  </si>
  <si>
    <t>FEGWSLTGWPVVTVVGGKVVFENGKLDTNVRGEALRFDAEQA*</t>
  </si>
  <si>
    <t>&gt;Nos21-Dihydroorotase</t>
  </si>
  <si>
    <t>MPSSQSLLIRRARIVLPNGEFMIGDVLTRDRLIQEVAPEIAGTIVTREID</t>
  </si>
  <si>
    <t>PLTTTQAALDDKLQRAASKCVVNYGFFIGATAEVLPDLLTAQPTPGIKVF</t>
  </si>
  <si>
    <t>MGSMHGQLLVDQDTVLETIFAQGDRLIAVHAEDQERINQRRQEFAGIHDP</t>
  </si>
  <si>
    <t>AIHSQIQDNQAALLATQKALNLSKKYQRRLHILHMSTAEEAELLRQDKPS</t>
  </si>
  <si>
    <t>WVTAEVTPQHLLLNSSAYQDIGTLAQMNPPLRSPHDNEVLWQALRDGVID</t>
  </si>
  <si>
    <t>FIATDHAPHTLAEKAQEYPNTPSGMPGVETSLPLMLTAAMQGKCTVAQVA</t>
  </si>
  <si>
    <t>NWMSDAVAQAYRIPNKGAIAPGYDADLVLVDLDNYRPVRREDLLTKCGWS</t>
  </si>
  <si>
    <t>PFEGWNLTGWPVITIVGGQIVYEQNRVNTDVRGQALTFSS*</t>
  </si>
  <si>
    <t>&gt;Nos29133-Dihydroorotase</t>
  </si>
  <si>
    <t>MSSPQILLIRRACIVLPNGEMMIGDVLTRDRQIVEVAPEISQTAVVTEID</t>
  </si>
  <si>
    <t>PLTTTQQALDDKLERASQKSLVNYGFFIGATAENLPDLLLAKPTPGIKIF</t>
  </si>
  <si>
    <t>MGSMHGQLLVDGETTLETIFAKGDRLIAVHAEDQARINQRRQEFANIHDP</t>
  </si>
  <si>
    <t>AVHSQIQDNQAALLATQLVLKLSQKYHRRLHILHMSTAEEADLLRQEKPS</t>
  </si>
  <si>
    <t>WVTAEVTPQHLVLNTSAYEKIGTLAQMNPPLRSPHDNEVLWQALRDGVID</t>
  </si>
  <si>
    <t>FIATDHAPHTLEEKAQEYPNSPSGMPGVETSLALMLTAAMEGKCTVSQVV</t>
  </si>
  <si>
    <t>NWMSKNVAVAYGIPNKGVIAPGYDADLVLVDLNTYRPVRREELLTKCHWS</t>
  </si>
  <si>
    <t>PFEGWNLTGWATTTIVGGEIVYDKGQVNTQVRGQALTFL*</t>
  </si>
  <si>
    <t>&gt;Nos3756-Dihydroorotase</t>
  </si>
  <si>
    <t>MSSPQSLLIRRARIILPNGEFLVGDVLTRDRQIVEVAPTITNNPPATEID</t>
  </si>
  <si>
    <t>PLTTNQEALNDKLQRAAQKSLVNYGFFIGATGENTPDLISAHPTPGIKIF</t>
  </si>
  <si>
    <t>MGSMHGQLLVDQETILDSIFAQGQRLIAVHAEDQDRINQRRQQFAGIQDP</t>
  </si>
  <si>
    <t>WVTAEVTPQHLVLNTSAYERIGTLAQMNPPLRSPHDNEILWQALRDGVID</t>
  </si>
  <si>
    <t>FIATDHAPHTLEEKAQPYPNSPSGMPGVETSLAVMLTAAMEGKCRVAQVV</t>
  </si>
  <si>
    <t>NWMSTAVAKAYGIPNKGAIAPGYDADLVLVDLNTYRLVLREELLTKCHWS</t>
  </si>
  <si>
    <t>PFEGWNLTGWAVTTIVGGEIVYDKGKLNTQVRGQALNFV*</t>
  </si>
  <si>
    <t>&gt;Nos7107-Dihydroorotase</t>
  </si>
  <si>
    <t>MLSSQSLLIRHVRIVLPNGEFMVGDVLTRDRLIMEVAPEIAATIATREID</t>
  </si>
  <si>
    <t>PLTTTQAALDDKLQRAASKSVVNYGFFIGATAEILPDLLTAQPTCGIKIF</t>
  </si>
  <si>
    <t>MGSMHGQLLVDQDAVLEAIFAQGNRLIAVHAEDQERINQRRQEFAGIHDP</t>
  </si>
  <si>
    <t>AIHSQIQDNQAALLATQKALNLAKKYQRRLHILHLSTAEEAELLRQDKPS</t>
  </si>
  <si>
    <t>WVTAEVTPQHLLLNTSAYQDIGTLAQMNPPLRSPHDNQVLWQALRDGVID</t>
  </si>
  <si>
    <t>FIATDHAPHTLAEKAQEYPNTPSGMPGVETSLPLMLTAAMEGKCTVAQVA</t>
  </si>
  <si>
    <t>HWMSQAVAQAYRIPNKGAISPGYDADLVLVDLDAYRPVRREELLTKCGWS</t>
  </si>
  <si>
    <t>PFEGWNLTGWPVTTIVGGQVVYEHNQVNTDVRGQALNFLS*</t>
  </si>
  <si>
    <t>&gt;Nos7524-Dihydroorotase</t>
  </si>
  <si>
    <t>MSSPQSLLIRHARMILPNGEFMVGDVLIRDRLIVEVAPEIATTIPAREID</t>
  </si>
  <si>
    <t>PLTINQEALDDKLQRASQKCLVNYGFFIGATADNLPDLLAASPTPGIKIF</t>
  </si>
  <si>
    <t>MGSMHGQLLVDQEALLESIFAQGQRLIAVHAEDQTRINQRRQEFAGIHDP</t>
  </si>
  <si>
    <t>AVHSQIQDNQAALLATQLALKLAKKYQRRLHILHMSTAEEAELLRQDKPS</t>
  </si>
  <si>
    <t>FIATDHAPHTLEEKAQEYPNTPSGMPGVETSLAVMLTSAMEGKCTVPQVV</t>
  </si>
  <si>
    <t>NWMSKAVAEAYGIPNKGAIAPGYDADLVLVDLNTYRPVRREELLTKCRWS</t>
  </si>
  <si>
    <t>PFEGWNLTGWAVTTIVGGQIVYDKGQLNTEVRGQALSFS*</t>
  </si>
  <si>
    <t>&gt;Osc10802-Dihydroorotase</t>
  </si>
  <si>
    <t>MSSASAPCLFIRRARILLPGGELSIGDVQIRGREIVRVAPEIPSEEVAPA</t>
  </si>
  <si>
    <t>DREIDALGLTLLPGVIDPQVHFREPGLEHKEDLFTASCACARGGVTSFLE</t>
  </si>
  <si>
    <t>MPNTRPLTTTQAALDDKLQRAAQKCLVNYGFFIGATAENLPDLLSARPAP</t>
  </si>
  <si>
    <t>GIKIFMGSMGGELLVDGDAALEAIFATGSRLIAVHAEDQARILERRQLFA</t>
  </si>
  <si>
    <t>GVTDPAAHSQIQDSQAALQATGLALKLSKKYRRRLHILHMSTAGEAELLR</t>
  </si>
  <si>
    <t>QDKPSWVTAEVTPQHLLLNTGAYEKIGTLAQMNPPLRSPHDNEVLWQALL</t>
  </si>
  <si>
    <t>DGVIDFIATDHAPHTLEEKAKGYPNTPSGMPGVETSLPLMLTQAAQGRCT</t>
  </si>
  <si>
    <t>VAQVAHWMSAAVAQAYQIPRKGAIAPGYDADLVLVDLNTYRPVLREELLT</t>
  </si>
  <si>
    <t>KCGWSPFEGWNLTGWPVVTVVGGEIVYERGRLNTGVRGKALTFD*</t>
  </si>
  <si>
    <t>&gt;Osc12-Dihydroorotase</t>
  </si>
  <si>
    <t>MTVDSSLVVRQAQILHPNGELREGDVLVENGKIQQIASHVPLPPNSSLRE</t>
  </si>
  <si>
    <t>IDATGLILLPGVIDPQVHFREPGLEYKEDLFTASCACARGGVTSFLEMPN</t>
  </si>
  <si>
    <t>TRPLTTTQATLDDKLKRASEKCIVNYGFFIGATAEILPDLLEANPVCGIK</t>
  </si>
  <si>
    <t>IFMGSMHGPLLVDEEPLLDKIFSQGKRLIAVHAENQERIRQRREQFAGIH</t>
  </si>
  <si>
    <t>DPAIHSQIQDNQAALEATQLALKLSKKYQRRLHILHMSTAEEAELMRQDK</t>
  </si>
  <si>
    <t>PAWVTCEVTPQHLLLNTSAYATIGTLAQMNPPLRSPHDNDVLWQALLDGV</t>
  </si>
  <si>
    <t>IDFIATDHAPHTLEEKAQEYPNSPSGMPSVETSLALMLTQAAKGRCTVAQ</t>
  </si>
  <si>
    <t>VANWMSTAVAKAYRIPNKGAIAPGYDADLVLVDMNNYFPVRREDILSKCG</t>
  </si>
  <si>
    <t>WSPFEGWNLTGWAKVTIVGGQVAYENGKVNSTVRGCALTFDS*</t>
  </si>
  <si>
    <t>&gt;Osc6304-Dihydroorotase</t>
  </si>
  <si>
    <t>MRDHLLIRQARILQPDGEFLQGDVLIQEGKIRQIGPNIPGLDANPDPDAH</t>
  </si>
  <si>
    <t>LEVIDAVGLTLLPGVIDPQVHFREPGLEYKEDLFTASCACARGGVTSFLE</t>
  </si>
  <si>
    <t>MPNTRPLTTTQATLDDKLARGARSSLVNYGFFIGATAEHLPDLVEAHPAC</t>
  </si>
  <si>
    <t>GIKIFMGSMKGPLLVDDQEALEAIFSQGDRLIAVHAEDRTRIEERRQQFS</t>
  </si>
  <si>
    <t>SRTDPAVHSEIQDTQAALIATKRALSLSKKYQRRLHILHLSTGDEALLLR</t>
  </si>
  <si>
    <t>EDKPSWVTAEVTPQHLLLNTSAYDTIGTLAQMNPPLRSPRDNEILWQALL</t>
  </si>
  <si>
    <t>DGVIDFIATDHAPHTLEEKAQGYPNTPSGMPGVETSLPLMLTQAMQGRCT</t>
  </si>
  <si>
    <t>VPQVAHWMSTAVAKGYGIPNKGAIAPGYDADLVLVDLNTYRPVLREEVVS</t>
  </si>
  <si>
    <t>KCGWNPFEGWSLTGWPVVTIVGGQVVYDHGKLNTDIRGKALSFVRMG*</t>
  </si>
  <si>
    <t>&gt;Osc7122-Dihydroorotase</t>
  </si>
  <si>
    <t>GSMHGQLLVDGEATLEAIFAAGDRLIAVHAEDQARINQRRQEFAGISDVA</t>
  </si>
  <si>
    <t>VHSQIQDNQAALLATQLALKLSKKYQRRLHILHLSTGDEAELLRQEKPSW</t>
  </si>
  <si>
    <t>IATDHAPHTLAEKAQDYPNTPSGMPGVETSLPLMLTQAVEGRCTVAQVAN</t>
  </si>
  <si>
    <t>WMSAAVAKAYKIPKKGAIAPGFDADLVLVDLENYRPVVREEMVTKCGWSP</t>
  </si>
  <si>
    <t>FEGWNLTGWPAVTVVGGKVVFENGKLDTNVRGEALTFDAE*</t>
  </si>
  <si>
    <t>&gt;PhoOSCR-Dihydroorotase</t>
  </si>
  <si>
    <t>MSQTVPLLIRNAQVLMSDDRLSVADVLVEGGRIVAVERELAAPDGEFREI</t>
  </si>
  <si>
    <t>NAEGLTLLPGVIDPQVHFREPGLEYKEDLFTASCACAKGGVTSFLEMPNT</t>
  </si>
  <si>
    <t>KPLTTTQAALDQKLALAAEKCLVNYGFFIGATEENLPDLREANPTCGIKI</t>
  </si>
  <si>
    <t>FMGSMKGPLLVDDEAALDAIFKEGDRLIAVHAEDRTRIEQRREQFAGITD</t>
  </si>
  <si>
    <t>VAVHSQIQDNEAALIATKRALRFSKTYRRRLHILHMSTGEEALLLREDKP</t>
  </si>
  <si>
    <t>EWVTAEVTPQHLLLNTSAYAEIGSKAQMNPPLKSARDNEILWQALQDGVI</t>
  </si>
  <si>
    <t>DFIATDHAPHTLEEKARTYPNTPSGMPGVETSLPLMLTQAMAGRCTVAQV</t>
  </si>
  <si>
    <t>ARWMSTNPAKGYGIANKGQVAPGYDADLVLVDLQTYRTVEAKNLSSKCGW</t>
  </si>
  <si>
    <t>SPFEGWSLTGFPRFTIVGGQVVLDEGRLDTSIRGQALSFS*</t>
  </si>
  <si>
    <t>&gt;Pla126-8-Dihydroorotase</t>
  </si>
  <si>
    <t>MFDFYSVLINQARILLPNGDFLLGDVAIVDGKILEIAPEIDHHAIGEDDW</t>
  </si>
  <si>
    <t>EIIDAEGLTLLPGVIDPQVHFREPGLEYKEDLYTASCACAKGGVTSFLEM</t>
  </si>
  <si>
    <t>PNTRPLTTTQALLDDKLRRAAEKCIVNYGFFIGATAENLPDLLEANPTPG</t>
  </si>
  <si>
    <t>IKIFMGSMHGDLLIDQEEILESIFAKGDRLIAVHAENQARINQRRQEFAG</t>
  </si>
  <si>
    <t>ITDPAIHSTIQDNQAALEASQLALKLAKKYQRRLHILHLSTGEEAELLRQ</t>
  </si>
  <si>
    <t>EKPEWVTAEVTPQHLLLNITDYAKIGTLAQMNPPLRSPQDNQILWQALLD</t>
  </si>
  <si>
    <t>GVIDFIATDHAPHTLEEKAKGYPNTPSGMPGVETSLPVMLTQAIAGKCTV</t>
  </si>
  <si>
    <t>QQVSNWMSTAVAKAYKIPNKGKIEVGYDADLVLVDLNNYRPVLREEVLSK</t>
  </si>
  <si>
    <t>CGWSPFEGWELTGWPEYTIVGGKVVYGNGKVNPEVRGQALRFDG*</t>
  </si>
  <si>
    <t>&gt;Pla15-Dihydroorotase</t>
  </si>
  <si>
    <t>MSDFYSVLINQARILLPNGDFLLGDVAIVDGKILEIAPEIDHHILGEDDW</t>
  </si>
  <si>
    <t>PNTRPLTTTQALLDDKLRRAAEKCIVNYGFFIGATAENLPDLLDANPTPG</t>
  </si>
  <si>
    <t>ITDPAIHSTIQDNQAALEATQLALKLAKKYQRRLHILHLSTGEEAELLRQ</t>
  </si>
  <si>
    <t>QQVSNWMSTAVAKAYKIPNKGKIEVGYDADLVLVDLENYYPVLREEVLSK</t>
  </si>
  <si>
    <t>&gt;Pla406-Dihydroorotase</t>
  </si>
  <si>
    <t>&gt;Pla407-Dihydroorotase</t>
  </si>
  <si>
    <t>MSDSYSVLINQARILLPNGDFLLGDVAIINGKIVEIAPEIDHHTLGEDDW</t>
  </si>
  <si>
    <t>EIIDSEGLTLLPGVIDPQVHFREPGLEYKEDLYTASCACAKGGVTSFLEM</t>
  </si>
  <si>
    <t>EKPDWVTAEVTPQHLLLNITDYAKIGTLAQMNPPLRSPQDNQILWQALLD</t>
  </si>
  <si>
    <t>&gt;Ple7327-Dihydroorotase</t>
  </si>
  <si>
    <t>MLLIRQSRILLPNGEFFIGDVLTQAGKIVQIASEIPDTDVSTIIDATGLT</t>
  </si>
  <si>
    <t>LLPGAIDPQVHFREPGLEHKEDLHTASRACARGGVTSFLEMPNTRPLTTT</t>
  </si>
  <si>
    <t>QAALDDKLQRAAQKCLVNYGFFIGATPENLPDLLEAKPACGIKIFMGSMH</t>
  </si>
  <si>
    <t>GPLLVSREEELEPIFAKGKRLIAVHAEDQARIDARRQEFAGITDPAVHSQ</t>
  </si>
  <si>
    <t>IQDEQAALNATKLALKLSKKYQRRLHILHLSTGIEAEFLRQDKPSWVTAE</t>
  </si>
  <si>
    <t>VTPQHLLLNTEAYEKLGTLAQMNPPLRSPENNDILWKALLDGVIDLIATD</t>
  </si>
  <si>
    <t>HAPHTLEEKAKGYPNTPSGMPGVETSLPLMLTQAMQGCCTVAQVANWMST</t>
  </si>
  <si>
    <t>AVAKAYKIPNKGAIAPGYDADLVLVDLETYRPVLREELQTKCGWSPFEGW</t>
  </si>
  <si>
    <t>NLTGWPVVTIVGGQVVYERGKFYPNVRGKALRFEE*</t>
  </si>
  <si>
    <t>&gt;PseA7367-Dihydroorotase</t>
  </si>
  <si>
    <t>MSILIKQAQILLPDGNLQTGDLLVRQGKIAAIAENIDETADQTIEAEGLT</t>
  </si>
  <si>
    <t>LLPGVIDPQVHFREPGLEYKEDLRTASHACAKGGVTSFLEMPNTKPLTVT</t>
  </si>
  <si>
    <t>QAAMDHKLGLAASKCVVNYGFFTGATSHNLEELLSVNPTCGIKIFMGSMK</t>
  </si>
  <si>
    <t>GDLLVSEEEVLDKIFGHGSRLIAVHAEDQERIKQRRQEILSQYGDPPTDV</t>
  </si>
  <si>
    <t>PNAVHSEIQDNQAALLATKLAVKLSTRYQRRLHILHLSTGEEVEYLREHK</t>
  </si>
  <si>
    <t>APWITAEVTPQHLMLNTTAYEKLGSLAQMNPPLRSPEHNQMLWQGLHDGI</t>
  </si>
  <si>
    <t>LDFIATDHAPHTLEEKARPYPGCPSGMPGVETSLPLMLTAAADGRCTLAQ</t>
  </si>
  <si>
    <t>VSRWMSINAAKAYKIPNKGELRIGWDADLVLVDRQTRKPVRREELLTKCG</t>
  </si>
  <si>
    <t>WSPFEGWQLTGWPVVTIVGGEVVFADGKVNAQVRGKALSFNA*</t>
  </si>
  <si>
    <t>&gt;PseA7429-Dihydroorotase</t>
  </si>
  <si>
    <t>LSILIRQSTIILPDRQTLIGDVYIQHGKIAAIAPQLDPATLITELSAELG</t>
  </si>
  <si>
    <t>SDEQPLEIIEASGLTLMAGVIDPQVHFREPGLEHKEDLQTASHACAKGGV</t>
  </si>
  <si>
    <t>TSFLEMPNTRPLTITQAALDDKLRRAASKSVVNYGFFIGATGEVLPDLLS</t>
  </si>
  <si>
    <t>ANPTCGIKIFMGSMHGALLVDQEEILDRIFSQGDRLIAVHAEDQARIAQR</t>
  </si>
  <si>
    <t>RIEFADSKDPAKHSLIQDNQAALNATQLAVKLANKYQRRLHILHMSTGEE</t>
  </si>
  <si>
    <t>AEFLRANKPEWLTAEVTPQHLLMNIGAYEKIGSLAQMNPPLRSPQDQEIL</t>
  </si>
  <si>
    <t>WQALLDGVIDFIATDHAPHTLAEKGFAASQAPVLPSTETSSADTILLEPA</t>
  </si>
  <si>
    <t>NLPSGMPGVETSLALMLTEAMKGRCTVHQVSEWMSRNVAKSYKIANKGEI</t>
  </si>
  <si>
    <t>RLGWDADLVLVDLKHYKPVRNEDLLTKCGWSSFEGWELTGWAITTIVGGQ</t>
  </si>
  <si>
    <t>VVFANGKVNPDVRGHALKFG*</t>
  </si>
  <si>
    <t>&gt;PseARC-Dihydroorotase</t>
  </si>
  <si>
    <t>LSILIRQSTIILPDRQTLIGDVYIQHGKIAAIAPQLDPAALITELDTELG</t>
  </si>
  <si>
    <t>AELGNDEKPLEIIEASGLTLMAGVIDPQVHFREPGLEHKEDLQTASHACA</t>
  </si>
  <si>
    <t>KGGVTSFLEMPNTRPLTITQAALDDKLRRAASKSVVNYGFFIGATGEVLP</t>
  </si>
  <si>
    <t>DLLSANPTCGIKIFMGSMHGALLVDQEEILDRIFSQGDRLIAVHAEDQAR</t>
  </si>
  <si>
    <t>IAQRRIEFADSKDPAKHSLIQDNQAALNATQLAVKLANKYQRRLHILHMS</t>
  </si>
  <si>
    <t>TGEEAEFLRTNKPDWVTAEVTPQHLLMNIGAYEKIGSLAQMNPPLRSLQD</t>
  </si>
  <si>
    <t>QEILWQALLDGVIDFIATDHAPHTLAEKGFAASQAPSLPSTEKSSADTIL</t>
  </si>
  <si>
    <t>LEPANVPSGMPGVETSLALMLTEAMKGRCTVHQVSEWMSRNVAKSYKIAN</t>
  </si>
  <si>
    <t>KGEIRLGWDADLVLVDLKHYKPVRNEDLLTKCGWSSFEGWELTGWAVTTI</t>
  </si>
  <si>
    <t>VGGQVVFANGKVNPDVRGHALKFG*</t>
  </si>
  <si>
    <t>&gt;RapD9-Dihydroorotase</t>
  </si>
  <si>
    <t>MSNYSSLLIRQARVLLPNGDFMIGDVLTQNNKIVQVSSQVHAETSVVEID</t>
  </si>
  <si>
    <t>PLTTNQSALDDKLHRASQKSLVNYGFFIGATADNLTDLLTVNPTPGIKIF</t>
  </si>
  <si>
    <t>MGSMHGDLLIDEETILDRIFSQGSRLIAVHAEDQSRIRQRRQQFAGIHDP</t>
  </si>
  <si>
    <t>AIHSQIQDSQAALNATQLALKLSQKYHRRLHILHLSTGVEAELLRQYKPS</t>
  </si>
  <si>
    <t>WVTAEVTPQHLLLNTEAYSTIGTLAQMNPPLRSPQDNQVLWQALRDGVID</t>
  </si>
  <si>
    <t>FIATDHAPHTLEEKAQIYPNTPSGMPGVETSLPLMLTAAMDGKCTVSEVA</t>
  </si>
  <si>
    <t>PFEGWNLTGWPVQTIVGGQIVYDQGKVNPQIRGQALSFSG*</t>
  </si>
  <si>
    <t>&gt;RicHH01-Dihydroorotase</t>
  </si>
  <si>
    <t>MSLHSSLLIRHAHILLPNGESIVGDVLTYDHSIVEVASRISMTKSATEID</t>
  </si>
  <si>
    <t>ATGLTLLPGVIDPQVHFREPGLEHKEDLFTATCACVKGGITSFLEMPNTR</t>
  </si>
  <si>
    <t>PPTINQEALNDKLKRAASKCLVNYGFFIGATGENTEELLKVNPTPGIKIF</t>
  </si>
  <si>
    <t>MGSMSGDLLVDNEEILESVFSKGDRLIAVHAEDQTRINQKRCEFANIQDP</t>
  </si>
  <si>
    <t>AIHSQIQDNQAALSATQLALRLSKKYKRRLHILHMSTCDEAELLRKDKPD</t>
  </si>
  <si>
    <t>YVTAEVTPQHLFLNTDQYANIGTLAQMNPPLRLPYDNQVLWQSLLDGVID</t>
  </si>
  <si>
    <t>FIATDHAPHTLQEKSQRYPKSPSGMPGVETSLTLMLTAAMKGSCTVAQVA</t>
  </si>
  <si>
    <t>NWMSTAPAKAYSIKNKGAITPGYDADLVLVDLNTYRKVLRQDLLTKCGWS</t>
  </si>
  <si>
    <t>PFEGWELTGWPIYTIVCGQVAYAKGKINTEVRGRMLEFGV*</t>
  </si>
  <si>
    <t>&gt;Riv7116-Dihydroorotase</t>
  </si>
  <si>
    <t>MSSPSLLIRHARIVLPSGELIVGDVLTRDRKIIKVSPSAIDETPTRVIDA</t>
  </si>
  <si>
    <t>EGLTLLPGVIDPQVHFREPGLEHKEDLFTASCACAKGGVTSFLEMPNTRP</t>
  </si>
  <si>
    <t>LTITQEALNDKLERASSKCLVNYGFFIGATADNLSELLHANPTPGIKIFM</t>
  </si>
  <si>
    <t>GSMHGPLLVDPQETLEAIFASGEILIAVHAEDQSRLRQRREEFANIHDVA</t>
  </si>
  <si>
    <t>IHSQIQDSQAALIATQRALKLSKKYRRRLHILHMSTAEEANLLREDKPSW</t>
  </si>
  <si>
    <t>VTAEVTPQHLFLNKTAYEEIGTLAQMNPPLRTSHDNQVLWQALLDGVIDF</t>
  </si>
  <si>
    <t>IATDHAPHTLEEKAQVYPKSPSGMPGVETSLPIMLTAAEDGRCTVAQVVN</t>
  </si>
  <si>
    <t>WMSTAVASAYSIPNKGLIAAGYDADLVLVDLNSRKKVRREELLTKCGWSP</t>
  </si>
  <si>
    <t>FEGWNLTGWPVTTIVGGEIVYHEGELDTEKRGKPLNFEH*</t>
  </si>
  <si>
    <t>&gt;Scy61278-Dihydroorotase</t>
  </si>
  <si>
    <t>MSSPTSLLIRRARIVLPNGESVVGDVLTSDRTIVEVAPEICTTTPTTEID</t>
  </si>
  <si>
    <t>PLTTTQQALDDKLQRASQKCLVNYGFFIGATADNLPDLLLAKPTCGIKIF</t>
  </si>
  <si>
    <t>MGSMHGQLLVDQDAALEAIFSKGERLIAVHAEDQARINERRQEFAGIHDV</t>
  </si>
  <si>
    <t>AVHSQIQDNQAALLATQQALRLSKKYQRRLHILHMSTAEEADLLRQDKPS</t>
  </si>
  <si>
    <t>WVTAEVTPQHLLLNTSAYAKIGTLAQMNPPLRSPHDNQVLWQALRDGVID</t>
  </si>
  <si>
    <t>FIATDHAPHTLEEKAQEYPNTPSGMPGVETSLPLMLTAAMQGQCTVAQVS</t>
  </si>
  <si>
    <t>DWMSRAVAKAYGIPNKGAIAPGYDADLVLVDLNNYRPVLREELLTKCRWS</t>
  </si>
  <si>
    <t>PFEGWNLTGWPMITIVGGQVVYEKGKVHTEVRGQALTFNQ*</t>
  </si>
  <si>
    <t>&gt;Scy7110-Dihydroorotase</t>
  </si>
  <si>
    <t>MPFTASSLLIRRARIVLPTGELLVGDVLTSDRTIVEVAPEITKATPTTEI</t>
  </si>
  <si>
    <t>DAEGLTLLPGVIDPQVHFREPGLEYKEDLFTASCACAKGGVTSFLEMPNT</t>
  </si>
  <si>
    <t>RPPTISQYALDDKLQRASQKSLVNYGFFIGATADNLPDILLAKPTPGIKI</t>
  </si>
  <si>
    <t>FMGSMHGSLLVDQDAALEAIFAKGDRLIAVHAEDQARIQQRRAEFAGIHD</t>
  </si>
  <si>
    <t>PAVHSQIQDNQAALLATQQALRLSKKYQRRLHILHMSTAEEAELLRQDKP</t>
  </si>
  <si>
    <t>SWVTAEVTPQHLLLNTDAYAKIGTRAQMNPPLRSPHDNEVLWEALRDGTI</t>
  </si>
  <si>
    <t>DFIATDHAPHTLEEKSQEYPKTPSGMPGVETSLPLMLTAAMDGKCTVAQV</t>
  </si>
  <si>
    <t>ANWMSQAVAKAYSIPNKGAIAPGYDADLVLVDLNTYHPVRPEELLTKCRW</t>
  </si>
  <si>
    <t>SPFEGWNLTGWPVVTIVGGQIVYEKGKLYTEVRGQALTFNQ*</t>
  </si>
  <si>
    <t>&gt;Spi9445-Dihydroorotase</t>
  </si>
  <si>
    <t>MTANLLIRQAQILLPNQDFLRGDLRIEQGKISAIAPELEPQNGEKIIEAA</t>
  </si>
  <si>
    <t>GLTLLPGVIDPQVHFREPGLEHKEDLFTASCACARGGVTSFLEMPNTRPL</t>
  </si>
  <si>
    <t>TTTQAALDDKLQRAAQKCLVNYGFFMGATPENLPDLREANPSCGIKIFMG</t>
  </si>
  <si>
    <t>SAHGALLVSTEAEIEPIFATGTRLIAVHAEDQGRINERRQQFTDFSDPAV</t>
  </si>
  <si>
    <t>HSKIQDPQAALNATQLALKLSKKYQRRLHILHLSTGIEAEFLRQEKPSWV</t>
  </si>
  <si>
    <t>TAEVTPQHLLLNESAYGKIGTLAQMNPPLRTEWDNEVLWRALLDGVIDFI</t>
  </si>
  <si>
    <t>ATDHAPHTLEEKAKPYPLSPSGMPGVETSLPLMLTQAKRGRCTYAQVVNW</t>
  </si>
  <si>
    <t>MSTAVAKGYNIPNKGLIEVGYDGDVILVDLERERPVLREEVVSKCGWSPF</t>
  </si>
  <si>
    <t>EGWMLTGWPQYTIVGGQVAYEQGVLHTEVRGKALSFG*</t>
  </si>
  <si>
    <t>&gt;Syn6301-Dihydroorotase</t>
  </si>
  <si>
    <t>MSDLWIRNARVLLPTGEWQLADVEVRAGKIVAIADQLPAASDDTPEVQAE</t>
  </si>
  <si>
    <t>GLALLPGVIDPQVHFRDPGLTHKEDLHTASRACARGGVTSFMEMPNTKPL</t>
  </si>
  <si>
    <t>TTTQAILTEKLAIAAEKSLVNYAFFIGATPENHPDLHTATPTCGIKIFMG</t>
  </si>
  <si>
    <t>ASHSPLMVPTEPELEPIFAAGRRLIAVHAEDQPRILARREFMLAGPHVPD</t>
  </si>
  <si>
    <t>LHSAIQDNEAALLATRLALKLSKKYQRRLHILHLSTGDEALLLRQDKPAW</t>
  </si>
  <si>
    <t>VTTEVTPQHLLLNRDAYYEIGSLAQMNPPLRTRWDNEVLWQALLDGVIDC</t>
  </si>
  <si>
    <t>IATDHAPHTLEEKAQPYPNCPSGMPGVETSLPLMLTEAQKGRCTVAQVAQ</t>
  </si>
  <si>
    <t>WMSTNVAKIFGIANKGKIEPGYDADLVLVDLDRYQLVRREDLQTKCGWSP</t>
  </si>
  <si>
    <t>FEGWNLTGWPQVTIVGGQIVYDRGQFNESVRGQALQFDESGW*</t>
  </si>
  <si>
    <t>&gt;Syn6308-Dihydroorotase</t>
  </si>
  <si>
    <t>MTSNLLIRNAEILLPDGNLFLGDLSIKDGKIAEIGTQLQDDSAQIIDATG</t>
  </si>
  <si>
    <t>LTLLPGVIDPQVHFREPGLEYKEDLFTASCACAKGGVTSFLEMPNTRPLT</t>
  </si>
  <si>
    <t>TTQERLDEKLHLASQKCLVNYGFFMGATAENLDDLRNANPACGIKIFMGS</t>
  </si>
  <si>
    <t>NHGALLVSTEEEIEPIFAKGSRLIAVHAEDQARIVERKKQFQDITEPAIH</t>
  </si>
  <si>
    <t>SEIQDETAALNATKLAVKLSNKYQRRLHILHLSTGIEAEYLREHKSPWIS</t>
  </si>
  <si>
    <t>TEVTPQHLLLNTDDYERIGTLAQMNPPLRSKENNEILWKALLDGVIDCIA</t>
  </si>
  <si>
    <t>TDHAPHTLEEKAKSYPHSPSGMPGVETSLLLMLTEHKKGRCTLAQVVKWM</t>
  </si>
  <si>
    <t>CTNPAKLYNIPNKGEIKVGYDADVILVDLKNYKPVLKENLATKCGWSPFE</t>
  </si>
  <si>
    <t>GWSLTGWPVYTIVLGNIALEKGKLNTEVRGKALTFGSN*</t>
  </si>
  <si>
    <t>&gt;Syn7335-Dihydroorotase</t>
  </si>
  <si>
    <t>MTQMPLVIRAAQILLPSGEIEPSEVVIEEGKIAAVGADLKLPRQARTIDG</t>
  </si>
  <si>
    <t>SGLTLLPGVIDPQVHFREPGLEYKEDLFTASRACARGGVTSFLEMPNTLP</t>
  </si>
  <si>
    <t>LTTTQAVLTDKLAIAASKSLVNYGFFIGATAENLDDLRTANPTCGIKIFM</t>
  </si>
  <si>
    <t>GSAHGPLSVDTAETIEPIFAVGDRLIAVHAEDQARILARRELFAGESDPA</t>
  </si>
  <si>
    <t>THTKVQDNETALLATKLALSLSKKYQRRLHILHMSTGEEAELLRRDKPSW</t>
  </si>
  <si>
    <t>VTAEVTPQHLLLDVSAYEKLGTLAQMNPPLKYERDREFLWQALLDGVIDF</t>
  </si>
  <si>
    <t>IATDHAPHTLEEKRKGYPHAPSGMPGVETSLPLMLTQSQQNRCTVAQVAN</t>
  </si>
  <si>
    <t>WMSTAVARAYHIPNKGLIEPGYDADLVLVDLSTYRPVLREELQTKCGWSP</t>
  </si>
  <si>
    <t>FEGWNLTGWPVVTIVGGQIVYDRGKIDTAVRGKALTFDQ*</t>
  </si>
  <si>
    <t>&gt;Syn7942-Dihydroorotase</t>
  </si>
  <si>
    <t>&gt;SynOSa-Dihydroorotase</t>
  </si>
  <si>
    <t>LASSLLIRNAELVVPEGDPWVGDVLVQEGRIAQIGQHLSTEGVARVIDAK</t>
  </si>
  <si>
    <t>GHTLMPGVIDPQVHFREPGREHKEDLQTGSWACARGGVTSFLEMPNTDPL</t>
  </si>
  <si>
    <t>TIDQATLDDKLARAASKCVVNYGFFIGATADNLKELQTVQGACGIKIFMG</t>
  </si>
  <si>
    <t>SMHGPLLVDDQAVLEQIFAETDPHFVIAVHAEDHSRIQARRALFAGRTDV</t>
  </si>
  <si>
    <t>AVHSQIQDEEAALIASRRALDLATRYRHRLHILHLSTGLEVELLRRHKPA</t>
  </si>
  <si>
    <t>WVSAEVTPQHLLLSTADYARLGSLAQMNPPLRDPATLPQLWQGLHEGILD</t>
  </si>
  <si>
    <t>CIATDHAPHTLAEKAQPYPHSPSGMPGVETALPLMLTAAQQGRCTLRQVV</t>
  </si>
  <si>
    <t>QWMCEAPARLYGIPNKGRLQVGYDADLVLVDRHTPKPVRREELLTKCGWS</t>
  </si>
  <si>
    <t>PFEGWELVGWPLLTIVGGQIAFQNGQVDPSVRGRALTFRR*</t>
  </si>
  <si>
    <t>&gt;SynOSb-Dihydroorotase</t>
  </si>
  <si>
    <t>LLIRNAELLVPEGDPWRGDVLVREGRIAQIGPNLSPEGVAKVIDAEGHTL</t>
  </si>
  <si>
    <t>MPGVIDPQVHFREPGREHKEDLQTGSWACARGGVTSFLEMPNTDPLTIDQ</t>
  </si>
  <si>
    <t>ATLDDKLARAASKCVVNYGFFIGATADNLEELQTVQGACGIKIFMGSMHG</t>
  </si>
  <si>
    <t>PLLVDDQAALERIFGETDPNFLIAVHAEDLSRITARKALFAGRTDVAVHS</t>
  </si>
  <si>
    <t>QIQDEESALIASRRALDLATRYRHRLHILHLSTGLEVELLRQHKPAWVTA</t>
  </si>
  <si>
    <t>EVTPQHLLLSTADYARLGSLAQMNPPLRDPANLAQLWQGLQDGILDCIAT</t>
  </si>
  <si>
    <t>DHAPHTLEEKAQPYPHSPSGMPGVETALPLMLTAAQQGRCTLAQVVRWMC</t>
  </si>
  <si>
    <t>EAPARLYGIPNKGRLQVGYDADLVLVDRHTPKPVRREELLTKCGWSPFEG</t>
  </si>
  <si>
    <t>WELVGWPLVTIVGGQIAFQNGQVDPSVRGKALQFQR*</t>
  </si>
  <si>
    <t>&gt;Ther55a-Dihydroorotase</t>
  </si>
  <si>
    <t>VAIAIQNAVICTPEGELRQQQVRLEGDRIAEVAERVTVHPGDTVIDATGL</t>
  </si>
  <si>
    <t>TLLPGVIDPQVHFREPGLEHKEDLFTASCACAKGGVTSFLEMPNTRPLTI</t>
  </si>
  <si>
    <t>DQASLEDKLARAAAKCVVNYGFFIGATQDNLAVLNTVHPVCGIKIFMGSM</t>
  </si>
  <si>
    <t>HGPLLVDEEPILDRIFSEGKRLIAVHAEDQGRIRARRAQLAGITDVAIHS</t>
  </si>
  <si>
    <t>QIQDEIAALNATQLAVKLSRKYERRLHILHLSTGIEVDFLREHKLPWITV</t>
  </si>
  <si>
    <t>EVTPQHLLLTTEAYAKIGSLAQMNPPLRTAVDNEKLWQGLLDGVIDFIAT</t>
  </si>
  <si>
    <t>DHAPHTLEEKAQPYPHSPSGMPGVETSLPLMLTQAMAGRCTVPQVVRWMS</t>
  </si>
  <si>
    <t>TAVAAAYEIPNKGKIAPGYDADLVLVDLQTYRPVRREELLTKCRWSPFEG</t>
  </si>
  <si>
    <t>WSLTGWPVYTFVNGEVVFSQGQVNTAVRGRPLRFGLG*</t>
  </si>
  <si>
    <t>&gt;TherBP1-Dihydroorotase</t>
  </si>
  <si>
    <t>VAIAIQNAVICTPEGELRQQQVRLEGDRIAEVAETVTVNPSDTVIDATGL</t>
  </si>
  <si>
    <t>DQASLENKLARAAAKCVVNYGFFIGATKDNLAVLNTVHPVCGIKIFMGSM</t>
  </si>
  <si>
    <t>HGPLLVDEEPILDRIFSEGKRLIAVHAEDQGRIRARREQFAGITDVAIHS</t>
  </si>
  <si>
    <t>QIQDEIAALNATQLAVTLSRKYERRLHILHLSTGIEVDFLREHKRPWITV</t>
  </si>
  <si>
    <t>EVTPQHLLLTTEAYAKIGSLAQMNPPLRTAVDNKKLWQGLLDGVIDFIAT</t>
  </si>
  <si>
    <t>DHAPHTLEEKAQPYPQSPSGMPGVETSLPLMLTQAMAGRCTVPQVVRWMS</t>
  </si>
  <si>
    <t>TAVAAAYEIPNKGKIAPGYDADLVLVDLHTYRPVRREELLTKCGWSPFEG</t>
  </si>
  <si>
    <t>WSLTGWPVYTFVNGEVVFSQGRVNTSVRGRALKFGLG*</t>
  </si>
  <si>
    <t>&gt;Tol511288-Dihydroorotase</t>
  </si>
  <si>
    <t>MSSPTSLLIRRAYIILPNGESLLGDVLTRDRTIVQVAPEISTATPITEID</t>
  </si>
  <si>
    <t>PTTTTQQALDDKLQRASQKCLVNYGFFIGATAENLPDLVIAKPTCGIKIF</t>
  </si>
  <si>
    <t>MGSMHGQLLVDQDAALEAIFSKGERLIAVHAEDQARINERRKEFAGIHDP</t>
  </si>
  <si>
    <t>WVTAEVTPQHLLLNTSAYAKIGTLAQMNPPLRSPHDNEVLWQALRDGVID</t>
  </si>
  <si>
    <t>FIATDHAPHTLEEKAQEYPNTPSGMPGVETSLPLMLTAAMQGKCTVAQVT</t>
  </si>
  <si>
    <t>HWMSQAVAQGYGIPNKGAIAPGYDADLVLVDLNTYRPVLREELLTKCRWS</t>
  </si>
  <si>
    <t>PFEGWNLTGWPVITIVGGQIVYEKGKVHTQVRGQALTFSH*</t>
  </si>
  <si>
    <t>&gt;Tol521301-Dihydroorotase</t>
  </si>
  <si>
    <t>MPITASSLLIRRARIVLPTGELLVGDVLTSDRTIVEVAPEITKATPTTEI</t>
  </si>
  <si>
    <t>DAEGLTLLPGVIDPQVHFREPGLEYKEDLFTASCACARGGVTSFLEMPNT</t>
  </si>
  <si>
    <t>FMGSMHGSLLVDQDAALEAIFAKGSRLIAVHAEDQARIKQRREEFAGIHD</t>
  </si>
  <si>
    <t>PAIHSQIQDNQAALLATQQALKLSKKYQRRLHILHMSTAEEAELLLQDKP</t>
  </si>
  <si>
    <t>TWVTAEVTPQHLLLNTDAYAKIGTRAQMNPPLRSHHDNEVLWQALRDGTI</t>
  </si>
  <si>
    <t>DFIATDHAPHTLEEKAQEYPKTPSGMPGVETSLPLMLTAAADGKCTVAQV</t>
  </si>
  <si>
    <t>ANWMSQAVAKAYSIPNKGAIAPGYDADLVLVDLNTYHPVRPEELLTKCGW</t>
  </si>
  <si>
    <t>SPFEGWNLTGWPVVTIVGGQIVYEKGKLHTEVRGQALTFNQ*</t>
  </si>
  <si>
    <t>&gt;Tol7601-Dihydroorotase</t>
  </si>
  <si>
    <t>MVGDVLTRDRQIVEVAPEISTPTPTTEIDAAGLTLLPGVIDPQVHFREPG</t>
  </si>
  <si>
    <t>LEHKEDLFTASCACAKGGVTSFLEMPNTRPLTTNQAALDDKLQRASTKCL</t>
  </si>
  <si>
    <t>VNYGFFIGATAENLPDLLTAKPTPGIKIFMGSMHGQLLVDQEAALEGIFA</t>
  </si>
  <si>
    <t>QGVSEAPAKQARLIAVHAEDQARINQRRQEFAGIHDPAIHSQIQDNEAAL</t>
  </si>
  <si>
    <t>LATKLALKLSKKYQRRLHILHMSTAEEADLLRQEKPTWVTAEVTPQHLVL</t>
  </si>
  <si>
    <t>NTSAYAKIGTLAQMNPPLRSPHDNEVLWQALRDGVIDFIATDHAPHTLAE</t>
  </si>
  <si>
    <t>KAQEYPNTPSGMPGVETSLAVMLTAAMEGKCTVAQVVQWMSKAVAAAYGI</t>
  </si>
  <si>
    <t>PNKGAIAPGYDADLVLVDLNTYRPVRREELLTKCGWSPFEGWDLTGWAVT</t>
  </si>
  <si>
    <t>TIVGGEIVYDKGKLNTEVRGQALTFV*</t>
  </si>
  <si>
    <t>&gt;Tol9009-Dihydroorotase</t>
  </si>
  <si>
    <t>MSSPKSLLIRGARIILPNGELIVGDVLTRDRQIIEVAPEISSATPTTEID</t>
  </si>
  <si>
    <t>ADGLTLLPGVIDPQVHFREPGLEHKEDLFTASCACAKGGVTSFLEMPNTR</t>
  </si>
  <si>
    <t>PLTITQQALDDKLQRAQSKCLVNYGFFIGATPENLPSLLSSQPTPGIKIF</t>
  </si>
  <si>
    <t>MGSMHGNLLVSQEAALDAIFAHGDRLIAVHAEDQARINERRQEFAGIHDP</t>
  </si>
  <si>
    <t>AVHSQIQDNEAALLATKLALKLSKKYQRRLHILHMSTAEEAQLLRQDKPS</t>
  </si>
  <si>
    <t>NWMSTAVASSYGIPHKGAIAPGFDADLVLVDLQTYRQVRREELLTKCGWS</t>
  </si>
  <si>
    <t>PFEGWNLTGWAVTTIVNGEIVYDKGKLNTDVRGQALNFL*</t>
  </si>
  <si>
    <t>&gt;Tri101-Dihydroorotase</t>
  </si>
  <si>
    <t>MAPISSLLIRRARILLPDGTFLIGDVQTQGREIIQVAPEISSSEAPEKII</t>
  </si>
  <si>
    <t>DAEGLTLLPGVIDPQVHFREPGLEHKEDLFTASRACVKGGVTSFLEMPNT</t>
  </si>
  <si>
    <t>KPLTTTQGALDDKLRRAEQKCVANFGFFIGATAENLPDLLTANPTPGIKI</t>
  </si>
  <si>
    <t>FMGSMHGPLLVDTEEKLEPIFARGKRLIAVHAENQARIDERKKQFAGISD</t>
  </si>
  <si>
    <t>PAIHSQIQDNEAALLATKMALKLSKKYERRLHILHTSTGDEAELLRQDKP</t>
  </si>
  <si>
    <t>SWVTAEVTPQHLFLNTSAYEKIGTLAQMNPPLKSAGDNDILWRALLDGVI</t>
  </si>
  <si>
    <t>DFIATDHAPHTLAEKGKGYPNTPSGMPGVETSLPLMLTQAIEGRCSVAQV</t>
  </si>
  <si>
    <t>SNWMSTAVAKGYGILKKGAIAPGFDADLVLVDLNNYRPVLREELMTKCRW</t>
  </si>
  <si>
    <t>SPFEGWSLTGWPVVTIVGGEVAFNRGEFNSEVRGRALIFSEIA*</t>
  </si>
  <si>
    <t>E,L,T,AA</t>
  </si>
  <si>
    <t>Gene name</t>
  </si>
  <si>
    <t>F,M,U,AB</t>
  </si>
  <si>
    <t>G,N,V,AC</t>
  </si>
  <si>
    <t>H,O,W,AD</t>
  </si>
  <si>
    <t>I,P,X,AE</t>
  </si>
  <si>
    <t>J,Q,Y,AF</t>
  </si>
  <si>
    <t>R,Z,AG</t>
  </si>
  <si>
    <t>E - AG</t>
  </si>
  <si>
    <t>Looked for the gene but did not find it</t>
  </si>
  <si>
    <t>Not done</t>
  </si>
  <si>
    <t>Name of contig or replicon as given in BioBIKE</t>
  </si>
  <si>
    <t>Lower coordinate of gene, regardless of direction of gene</t>
  </si>
  <si>
    <t>Higher coordinate of gene, regardless of direction of gene</t>
  </si>
  <si>
    <r>
      <t>Gene procedes (</t>
    </r>
    <r>
      <rPr>
        <b/>
        <sz val="11"/>
        <rFont val="Calibri"/>
        <family val="2"/>
        <scheme val="minor"/>
      </rPr>
      <t>F</t>
    </r>
    <r>
      <rPr>
        <sz val="11"/>
        <rFont val="Calibri"/>
        <family val="2"/>
        <scheme val="minor"/>
      </rPr>
      <t>) Forward, low to high coordinate or (</t>
    </r>
    <r>
      <rPr>
        <b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) Backwards, high to low coordinate</t>
    </r>
  </si>
  <si>
    <r>
      <t xml:space="preserve">Predicted number of amino acids in protein,per translation of Orf between given coordinates. Note that the true length may be smaller, particularly in the case of PatS (see </t>
    </r>
    <r>
      <rPr>
        <b/>
        <sz val="11"/>
        <rFont val="Calibri"/>
        <family val="2"/>
        <scheme val="minor"/>
      </rPr>
      <t>Fig. 6</t>
    </r>
    <r>
      <rPr>
        <sz val="11"/>
        <rFont val="Calibri"/>
        <family val="2"/>
        <scheme val="minor"/>
      </rPr>
      <t>).</t>
    </r>
  </si>
  <si>
    <t>Distance</t>
  </si>
  <si>
    <r>
      <t>Distance</t>
    </r>
    <r>
      <rPr>
        <sz val="11"/>
        <rFont val="Calibri"/>
        <family val="2"/>
        <scheme val="minor"/>
      </rPr>
      <t xml:space="preserve"> (from patS)</t>
    </r>
  </si>
  <si>
    <t>COORDINATES</t>
  </si>
  <si>
    <t>SEQUENCES</t>
  </si>
  <si>
    <t>See appropriate worksheets for sequences of indicated proteins in FastA format</t>
  </si>
  <si>
    <t>Phylogenetic group</t>
  </si>
  <si>
    <t>Name of ortholog of indicated protein as given in BioBIKE. If "-",  the gene was not found or was found only by Protein-vs-translated DNA Blast. Blue highlighting indicates the protein used in ortholog searches.</t>
  </si>
  <si>
    <r>
      <t>Number of nucleotides between patS and the given gene, excluding the two genes. If the two genes are on different contigs, then "</t>
    </r>
    <r>
      <rPr>
        <b/>
        <sz val="11"/>
        <rFont val="Calibri"/>
        <family val="2"/>
        <scheme val="minor"/>
      </rPr>
      <t>-</t>
    </r>
    <r>
      <rPr>
        <sz val="11"/>
        <rFont val="Calibri"/>
        <family val="2"/>
        <scheme val="minor"/>
      </rPr>
      <t>" appears. If the number is negative, then the order of the two genes is opposite to what is found in most instances. If the number is preceded by "</t>
    </r>
    <r>
      <rPr>
        <b/>
        <sz val="11"/>
        <rFont val="Calibri"/>
        <family val="2"/>
        <scheme val="minor"/>
      </rPr>
      <t>@</t>
    </r>
    <r>
      <rPr>
        <sz val="11"/>
        <rFont val="Calibri"/>
        <family val="2"/>
        <scheme val="minor"/>
      </rPr>
      <t>", then the orientation of the two genes is opposite to what is found in most instances. Distances less than 15000 nt are highlighted in green.</t>
    </r>
  </si>
  <si>
    <t>REFERENCES</t>
  </si>
  <si>
    <r>
      <t xml:space="preserve">Rippka, R., Deruelles, J., Waterbury, J.B., Herdman, M., Stanier, R.Y. (1979) Generic assignments, strain histories and properties of pure cultures of cyanobacteria. </t>
    </r>
    <r>
      <rPr>
        <i/>
        <sz val="11"/>
        <color theme="1"/>
        <rFont val="Calibri"/>
        <family val="2"/>
        <scheme val="minor"/>
      </rPr>
      <t>J Gen Microbiol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111</t>
    </r>
    <r>
      <rPr>
        <sz val="11"/>
        <color theme="1"/>
        <rFont val="Calibri"/>
        <family val="2"/>
        <scheme val="minor"/>
      </rPr>
      <t xml:space="preserve">: 1-61. </t>
    </r>
  </si>
  <si>
    <r>
      <t xml:space="preserve">Meanings per Rippka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scheme val="minor"/>
      </rPr>
      <t>1979</t>
    </r>
    <r>
      <rPr>
        <sz val="11"/>
        <rFont val="Calibri"/>
        <family val="2"/>
        <scheme val="minor"/>
      </rPr>
      <t>):</t>
    </r>
  </si>
  <si>
    <r>
      <t xml:space="preserve">Supporting Information Table S4 - Sources of sequences in vicinity of </t>
    </r>
    <r>
      <rPr>
        <b/>
        <i/>
        <sz val="18"/>
        <color theme="1"/>
        <rFont val="Calibri"/>
        <family val="2"/>
        <scheme val="minor"/>
      </rPr>
      <t>patS</t>
    </r>
  </si>
  <si>
    <t>Organisms with values containing "x", "y", or "z" do not appear in the phylogenetic tree. Their phylogenetic positions were estimated by a tree based on orthologs of DNA polymerase I or (in the case of Synechococcus strains) on multiple blasts.</t>
  </si>
  <si>
    <t>Context?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</si>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</sst>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0" fillId="0" borderId="3" xfId="0" applyBorder="1"/>
    <xf numFmtId="0" fontId="0" fillId="0" borderId="0" xfId="0" applyFill="1" applyBorder="1"/>
    <xf numFmtId="0" fontId="0" fillId="0" borderId="0" xfId="0" applyBorder="1"/>
    <xf numFmtId="0" fontId="0" fillId="3" borderId="0" xfId="0" applyFill="1" applyBorder="1"/>
    <xf numFmtId="0" fontId="0" fillId="0" borderId="3" xfId="0" applyFill="1" applyBorder="1"/>
    <xf numFmtId="0" fontId="0" fillId="0" borderId="0" xfId="0" quotePrefix="1" applyFill="1" applyBorder="1"/>
    <xf numFmtId="0" fontId="0" fillId="0" borderId="0" xfId="0" quotePrefix="1" applyBorder="1"/>
    <xf numFmtId="0" fontId="0" fillId="4" borderId="0" xfId="0" applyFill="1" applyBorder="1"/>
    <xf numFmtId="0" fontId="4" fillId="0" borderId="0" xfId="0" applyFont="1" applyBorder="1" applyAlignment="1">
      <alignment vertical="center"/>
    </xf>
    <xf numFmtId="0" fontId="1" fillId="2" borderId="2" xfId="0" applyFont="1" applyFill="1" applyBorder="1"/>
    <xf numFmtId="0" fontId="4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/>
    <xf numFmtId="0" fontId="1" fillId="2" borderId="9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0" fontId="5" fillId="5" borderId="10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5" fillId="5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5" fillId="5" borderId="14" xfId="0" applyFont="1" applyFill="1" applyBorder="1" applyAlignment="1">
      <alignment wrapText="1"/>
    </xf>
    <xf numFmtId="0" fontId="2" fillId="2" borderId="0" xfId="0" applyFont="1" applyFill="1" applyBorder="1" applyAlignment="1">
      <alignment vertical="top"/>
    </xf>
    <xf numFmtId="0" fontId="5" fillId="5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9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quotePrefix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vertical="top"/>
    </xf>
    <xf numFmtId="0" fontId="5" fillId="5" borderId="2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1" xfId="0" quotePrefix="1" applyFont="1" applyFill="1" applyBorder="1" applyAlignment="1">
      <alignment horizontal="center" vertical="top"/>
    </xf>
    <xf numFmtId="0" fontId="5" fillId="5" borderId="23" xfId="0" applyFont="1" applyFill="1" applyBorder="1" applyAlignment="1">
      <alignment wrapText="1"/>
    </xf>
    <xf numFmtId="0" fontId="1" fillId="2" borderId="2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0" fillId="0" borderId="0" xfId="0" quotePrefix="1" applyBorder="1" applyAlignment="1">
      <alignment horizontal="center"/>
    </xf>
    <xf numFmtId="0" fontId="0" fillId="7" borderId="25" xfId="0" quotePrefix="1" applyFill="1" applyBorder="1"/>
    <xf numFmtId="0" fontId="0" fillId="7" borderId="25" xfId="0" applyFill="1" applyBorder="1"/>
    <xf numFmtId="0" fontId="0" fillId="7" borderId="25" xfId="0" quotePrefix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8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7" fontId="0" fillId="0" borderId="0" xfId="0" quotePrefix="1" applyNumberFormat="1" applyBorder="1"/>
    <xf numFmtId="16" fontId="0" fillId="0" borderId="0" xfId="0" quotePrefix="1" applyNumberFormat="1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26" xfId="0" applyFont="1" applyFill="1" applyBorder="1"/>
    <xf numFmtId="0" fontId="1" fillId="2" borderId="27" xfId="0" applyFont="1" applyFill="1" applyBorder="1"/>
    <xf numFmtId="0" fontId="0" fillId="0" borderId="2" xfId="0" applyBorder="1"/>
    <xf numFmtId="0" fontId="0" fillId="0" borderId="2" xfId="0" quotePrefix="1" applyBorder="1"/>
    <xf numFmtId="0" fontId="0" fillId="6" borderId="2" xfId="0" applyFill="1" applyBorder="1" applyAlignment="1">
      <alignment horizontal="center"/>
    </xf>
    <xf numFmtId="0" fontId="0" fillId="0" borderId="2" xfId="0" applyFill="1" applyBorder="1"/>
    <xf numFmtId="0" fontId="0" fillId="0" borderId="2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7" borderId="27" xfId="0" applyFill="1" applyBorder="1"/>
    <xf numFmtId="0" fontId="0" fillId="0" borderId="2" xfId="0" quotePrefix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4" borderId="24" xfId="0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0" borderId="24" xfId="0" quotePrefix="1" applyFill="1" applyBorder="1" applyAlignment="1">
      <alignment horizontal="center"/>
    </xf>
    <xf numFmtId="0" fontId="0" fillId="0" borderId="24" xfId="0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26" xfId="0" quotePrefix="1" applyBorder="1" applyAlignment="1">
      <alignment horizontal="center"/>
    </xf>
    <xf numFmtId="0" fontId="2" fillId="7" borderId="2" xfId="0" applyFont="1" applyFill="1" applyBorder="1"/>
    <xf numFmtId="0" fontId="1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0" fillId="5" borderId="4" xfId="0" applyFont="1" applyFill="1" applyBorder="1"/>
    <xf numFmtId="0" fontId="0" fillId="5" borderId="29" xfId="0" applyFont="1" applyFill="1" applyBorder="1"/>
    <xf numFmtId="0" fontId="0" fillId="5" borderId="5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2" xfId="0" applyFont="1" applyFill="1" applyBorder="1"/>
    <xf numFmtId="0" fontId="10" fillId="11" borderId="0" xfId="0" applyFont="1" applyFill="1" applyBorder="1"/>
    <xf numFmtId="0" fontId="10" fillId="11" borderId="3" xfId="0" applyFont="1" applyFill="1" applyBorder="1"/>
    <xf numFmtId="0" fontId="1" fillId="2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12" borderId="13" xfId="0" applyFont="1" applyFill="1" applyBorder="1" applyAlignment="1">
      <alignment horizontal="center" vertical="top"/>
    </xf>
    <xf numFmtId="0" fontId="2" fillId="12" borderId="1" xfId="0" applyFont="1" applyFill="1" applyBorder="1" applyAlignment="1">
      <alignment vertical="top"/>
    </xf>
    <xf numFmtId="0" fontId="1" fillId="12" borderId="15" xfId="0" applyFont="1" applyFill="1" applyBorder="1" applyAlignment="1">
      <alignment horizontal="center" vertical="top"/>
    </xf>
    <xf numFmtId="0" fontId="2" fillId="12" borderId="16" xfId="0" applyFont="1" applyFill="1" applyBorder="1" applyAlignment="1">
      <alignment vertical="top"/>
    </xf>
    <xf numFmtId="0" fontId="1" fillId="12" borderId="9" xfId="0" applyFont="1" applyFill="1" applyBorder="1" applyAlignment="1">
      <alignment horizontal="center" vertical="top"/>
    </xf>
    <xf numFmtId="0" fontId="2" fillId="12" borderId="4" xfId="0" applyFont="1" applyFill="1" applyBorder="1" applyAlignment="1">
      <alignment vertical="top"/>
    </xf>
    <xf numFmtId="0" fontId="1" fillId="12" borderId="6" xfId="0" applyFont="1" applyFill="1" applyBorder="1" applyAlignment="1">
      <alignment horizontal="center" vertical="top"/>
    </xf>
    <xf numFmtId="0" fontId="2" fillId="12" borderId="22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66FF33"/>
      <color rgb="FF00FFCC"/>
      <color rgb="FFFF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sqref="A1:C1"/>
    </sheetView>
  </sheetViews>
  <sheetFormatPr defaultRowHeight="15" x14ac:dyDescent="0.25"/>
  <cols>
    <col min="1" max="1" width="10" style="14" bestFit="1" customWidth="1"/>
    <col min="2" max="2" width="19.28515625" style="14" customWidth="1"/>
    <col min="3" max="3" width="103.140625" style="14" customWidth="1"/>
  </cols>
  <sheetData>
    <row r="1" spans="1:4" ht="21.75" customHeight="1" x14ac:dyDescent="0.35">
      <c r="A1" s="108" t="s">
        <v>2651</v>
      </c>
      <c r="B1" s="108"/>
      <c r="C1" s="108"/>
      <c r="D1" s="1"/>
    </row>
    <row r="3" spans="1:4" s="1" customFormat="1" ht="18.75" x14ac:dyDescent="0.3">
      <c r="A3" s="109" t="s">
        <v>477</v>
      </c>
      <c r="B3" s="109"/>
      <c r="C3" s="109"/>
    </row>
    <row r="4" spans="1:4" s="1" customFormat="1" ht="18.75" x14ac:dyDescent="0.3">
      <c r="A4" s="98"/>
      <c r="B4" s="98"/>
      <c r="C4" s="98"/>
      <c r="D4" s="3"/>
    </row>
    <row r="5" spans="1:4" s="1" customFormat="1" ht="18.75" x14ac:dyDescent="0.3">
      <c r="A5" s="99" t="s">
        <v>2642</v>
      </c>
      <c r="B5" s="98"/>
      <c r="C5" s="98"/>
      <c r="D5" s="3"/>
    </row>
    <row r="6" spans="1:4" ht="19.5" thickBot="1" x14ac:dyDescent="0.35">
      <c r="A6" s="110" t="s">
        <v>478</v>
      </c>
      <c r="B6" s="111"/>
      <c r="C6" s="83" t="s">
        <v>479</v>
      </c>
    </row>
    <row r="7" spans="1:4" x14ac:dyDescent="0.25">
      <c r="A7" s="36" t="s">
        <v>480</v>
      </c>
      <c r="B7" s="37" t="s">
        <v>0</v>
      </c>
      <c r="C7" s="38" t="s">
        <v>481</v>
      </c>
    </row>
    <row r="8" spans="1:4" x14ac:dyDescent="0.25">
      <c r="A8" s="15" t="s">
        <v>9</v>
      </c>
      <c r="B8" s="16" t="s">
        <v>366</v>
      </c>
      <c r="C8" s="17" t="s">
        <v>490</v>
      </c>
    </row>
    <row r="9" spans="1:4" x14ac:dyDescent="0.25">
      <c r="A9" s="18" t="s">
        <v>482</v>
      </c>
      <c r="B9" s="24" t="s">
        <v>1</v>
      </c>
      <c r="C9" s="20" t="s">
        <v>2650</v>
      </c>
    </row>
    <row r="10" spans="1:4" x14ac:dyDescent="0.25">
      <c r="A10" s="18"/>
      <c r="B10" s="24"/>
      <c r="C10" s="20" t="s">
        <v>485</v>
      </c>
    </row>
    <row r="11" spans="1:4" x14ac:dyDescent="0.25">
      <c r="A11" s="18"/>
      <c r="B11" s="24"/>
      <c r="C11" s="20" t="s">
        <v>486</v>
      </c>
    </row>
    <row r="12" spans="1:4" x14ac:dyDescent="0.25">
      <c r="A12" s="18"/>
      <c r="B12" s="24"/>
      <c r="C12" s="20" t="s">
        <v>487</v>
      </c>
    </row>
    <row r="13" spans="1:4" x14ac:dyDescent="0.25">
      <c r="A13" s="18"/>
      <c r="B13" s="24"/>
      <c r="C13" s="20" t="s">
        <v>488</v>
      </c>
    </row>
    <row r="14" spans="1:4" x14ac:dyDescent="0.25">
      <c r="A14" s="21"/>
      <c r="B14" s="22"/>
      <c r="C14" s="23" t="s">
        <v>489</v>
      </c>
    </row>
    <row r="15" spans="1:4" x14ac:dyDescent="0.25">
      <c r="A15" s="18" t="s">
        <v>484</v>
      </c>
      <c r="B15" s="19" t="s">
        <v>2645</v>
      </c>
      <c r="C15" s="20" t="s">
        <v>483</v>
      </c>
    </row>
    <row r="16" spans="1:4" ht="45" x14ac:dyDescent="0.25">
      <c r="A16" s="21"/>
      <c r="B16" s="22"/>
      <c r="C16" s="23" t="s">
        <v>2652</v>
      </c>
    </row>
    <row r="17" spans="1:3" ht="30" x14ac:dyDescent="0.25">
      <c r="A17" s="100" t="s">
        <v>2624</v>
      </c>
      <c r="B17" s="101" t="s">
        <v>2625</v>
      </c>
      <c r="C17" s="23" t="s">
        <v>2646</v>
      </c>
    </row>
    <row r="18" spans="1:3" x14ac:dyDescent="0.25">
      <c r="A18" s="102" t="s">
        <v>2626</v>
      </c>
      <c r="B18" s="103" t="s">
        <v>2</v>
      </c>
      <c r="C18" s="25" t="s">
        <v>2635</v>
      </c>
    </row>
    <row r="19" spans="1:3" x14ac:dyDescent="0.25">
      <c r="A19" s="102" t="s">
        <v>2627</v>
      </c>
      <c r="B19" s="103" t="s">
        <v>3</v>
      </c>
      <c r="C19" s="25" t="s">
        <v>2636</v>
      </c>
    </row>
    <row r="20" spans="1:3" x14ac:dyDescent="0.25">
      <c r="A20" s="102" t="s">
        <v>2628</v>
      </c>
      <c r="B20" s="103" t="s">
        <v>4</v>
      </c>
      <c r="C20" s="25" t="s">
        <v>2637</v>
      </c>
    </row>
    <row r="21" spans="1:3" x14ac:dyDescent="0.25">
      <c r="A21" s="104" t="s">
        <v>2629</v>
      </c>
      <c r="B21" s="105" t="s">
        <v>359</v>
      </c>
      <c r="C21" s="17" t="s">
        <v>2638</v>
      </c>
    </row>
    <row r="22" spans="1:3" ht="30" x14ac:dyDescent="0.25">
      <c r="A22" s="100" t="s">
        <v>2630</v>
      </c>
      <c r="B22" s="101" t="s">
        <v>5</v>
      </c>
      <c r="C22" s="23" t="s">
        <v>2639</v>
      </c>
    </row>
    <row r="23" spans="1:3" ht="60.75" thickBot="1" x14ac:dyDescent="0.3">
      <c r="A23" s="106" t="s">
        <v>2631</v>
      </c>
      <c r="B23" s="107" t="s">
        <v>2641</v>
      </c>
      <c r="C23" s="42" t="s">
        <v>2647</v>
      </c>
    </row>
    <row r="24" spans="1:3" x14ac:dyDescent="0.25">
      <c r="A24" s="40" t="s">
        <v>2632</v>
      </c>
      <c r="B24" s="41" t="s">
        <v>13</v>
      </c>
      <c r="C24" s="45" t="s">
        <v>2633</v>
      </c>
    </row>
    <row r="25" spans="1:3" ht="15.75" thickBot="1" x14ac:dyDescent="0.3">
      <c r="A25" s="43" t="s">
        <v>2632</v>
      </c>
      <c r="B25" s="44" t="s">
        <v>774</v>
      </c>
      <c r="C25" s="46" t="s">
        <v>2634</v>
      </c>
    </row>
    <row r="26" spans="1:3" s="1" customFormat="1" x14ac:dyDescent="0.25">
      <c r="A26" s="84"/>
      <c r="B26" s="85"/>
      <c r="C26" s="86"/>
    </row>
    <row r="27" spans="1:3" ht="18.75" x14ac:dyDescent="0.25">
      <c r="A27" s="90" t="s">
        <v>2643</v>
      </c>
      <c r="B27" s="13"/>
      <c r="C27" s="26"/>
    </row>
    <row r="28" spans="1:3" x14ac:dyDescent="0.25">
      <c r="A28" s="88" t="s">
        <v>2644</v>
      </c>
      <c r="B28" s="87"/>
      <c r="C28" s="89"/>
    </row>
    <row r="29" spans="1:3" x14ac:dyDescent="0.25">
      <c r="A29"/>
      <c r="B29" s="13"/>
      <c r="C29" s="26"/>
    </row>
    <row r="30" spans="1:3" ht="18.75" x14ac:dyDescent="0.25">
      <c r="A30" s="112" t="s">
        <v>2648</v>
      </c>
      <c r="B30" s="112"/>
      <c r="C30" s="112"/>
    </row>
    <row r="31" spans="1:3" ht="30" customHeight="1" x14ac:dyDescent="0.25">
      <c r="A31" s="113" t="s">
        <v>2649</v>
      </c>
      <c r="B31" s="113"/>
      <c r="C31" s="113"/>
    </row>
    <row r="36" spans="1:3" x14ac:dyDescent="0.25">
      <c r="A36"/>
      <c r="B36"/>
      <c r="C36"/>
    </row>
    <row r="37" spans="1:3" x14ac:dyDescent="0.25">
      <c r="A37"/>
      <c r="B37"/>
      <c r="C37"/>
    </row>
  </sheetData>
  <mergeCells count="5">
    <mergeCell ref="A1:C1"/>
    <mergeCell ref="A3:C3"/>
    <mergeCell ref="A6:B6"/>
    <mergeCell ref="A30:C30"/>
    <mergeCell ref="A31:C3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8"/>
  <sheetViews>
    <sheetView tabSelected="1" zoomScaleNormal="100" workbookViewId="0">
      <pane xSplit="3" ySplit="1" topLeftCell="E41" activePane="bottomRight" state="frozen"/>
      <selection pane="topRight" activeCell="D1" sqref="D1"/>
      <selection pane="bottomLeft" activeCell="A2" sqref="A2"/>
      <selection pane="bottomRight" activeCell="E110" sqref="E110"/>
    </sheetView>
  </sheetViews>
  <sheetFormatPr defaultRowHeight="15" x14ac:dyDescent="0.25"/>
  <cols>
    <col min="1" max="1" width="38.5703125" style="4" bestFit="1" customWidth="1"/>
    <col min="2" max="2" width="12.5703125" style="4" bestFit="1" customWidth="1"/>
    <col min="3" max="3" width="13" style="92" customWidth="1"/>
    <col min="4" max="4" width="11.85546875" style="57" customWidth="1"/>
    <col min="5" max="5" width="8.7109375" style="57" customWidth="1"/>
    <col min="6" max="6" width="8.7109375" style="3" bestFit="1" customWidth="1"/>
    <col min="7" max="7" width="12.5703125" style="3" bestFit="1" customWidth="1"/>
    <col min="8" max="9" width="8" style="3" bestFit="1" customWidth="1"/>
    <col min="10" max="10" width="2.85546875" style="33" customWidth="1"/>
    <col min="11" max="11" width="7" style="3" bestFit="1" customWidth="1"/>
    <col min="12" max="12" width="5.5703125" style="3" customWidth="1"/>
    <col min="13" max="13" width="18.85546875" style="3" bestFit="1" customWidth="1"/>
    <col min="14" max="14" width="14.85546875" style="3" bestFit="1" customWidth="1"/>
    <col min="15" max="16" width="8" style="3" bestFit="1" customWidth="1"/>
    <col min="17" max="17" width="3.28515625" style="33" customWidth="1"/>
    <col min="18" max="18" width="7" style="33" bestFit="1" customWidth="1"/>
    <col min="19" max="19" width="10.5703125" style="3" bestFit="1" customWidth="1"/>
    <col min="20" max="20" width="3.42578125" style="4" customWidth="1"/>
    <col min="21" max="21" width="17.7109375" style="4" bestFit="1" customWidth="1"/>
    <col min="22" max="22" width="14.42578125" style="4" bestFit="1" customWidth="1"/>
    <col min="23" max="24" width="8" style="4" bestFit="1" customWidth="1"/>
    <col min="25" max="25" width="3.140625" style="57" customWidth="1"/>
    <col min="26" max="26" width="7" style="4" bestFit="1" customWidth="1"/>
    <col min="27" max="27" width="10.5703125" style="4" bestFit="1" customWidth="1"/>
    <col min="28" max="28" width="18.140625" style="4" bestFit="1" customWidth="1"/>
    <col min="29" max="29" width="14.85546875" style="4" bestFit="1" customWidth="1"/>
    <col min="30" max="31" width="8" style="4" bestFit="1" customWidth="1"/>
    <col min="32" max="32" width="3.140625" style="57" customWidth="1"/>
    <col min="33" max="33" width="7" style="58" bestFit="1" customWidth="1"/>
    <col min="34" max="34" width="9.85546875" style="4" bestFit="1" customWidth="1"/>
    <col min="35" max="16384" width="9.140625" style="4"/>
  </cols>
  <sheetData>
    <row r="1" spans="1:34" ht="15.75" thickBot="1" x14ac:dyDescent="0.3">
      <c r="A1" s="80" t="s">
        <v>0</v>
      </c>
      <c r="B1" s="81" t="s">
        <v>366</v>
      </c>
      <c r="C1" s="82" t="s">
        <v>1</v>
      </c>
      <c r="D1" s="81" t="s">
        <v>491</v>
      </c>
      <c r="E1" s="81" t="s">
        <v>2653</v>
      </c>
      <c r="F1" s="60" t="s">
        <v>27</v>
      </c>
      <c r="G1" s="11" t="s">
        <v>2</v>
      </c>
      <c r="H1" s="11" t="s">
        <v>3</v>
      </c>
      <c r="I1" s="11" t="s">
        <v>4</v>
      </c>
      <c r="J1" s="96" t="s">
        <v>359</v>
      </c>
      <c r="K1" s="11" t="s">
        <v>5</v>
      </c>
      <c r="L1" s="61" t="s">
        <v>195</v>
      </c>
      <c r="M1" s="11" t="s">
        <v>191</v>
      </c>
      <c r="N1" s="11" t="s">
        <v>2</v>
      </c>
      <c r="O1" s="11" t="s">
        <v>3</v>
      </c>
      <c r="P1" s="11" t="s">
        <v>4</v>
      </c>
      <c r="Q1" s="96" t="s">
        <v>359</v>
      </c>
      <c r="R1" s="11" t="s">
        <v>5</v>
      </c>
      <c r="S1" s="39" t="s">
        <v>2640</v>
      </c>
      <c r="T1" s="61" t="s">
        <v>196</v>
      </c>
      <c r="U1" s="11" t="s">
        <v>250</v>
      </c>
      <c r="V1" s="11" t="s">
        <v>2</v>
      </c>
      <c r="W1" s="11" t="s">
        <v>3</v>
      </c>
      <c r="X1" s="11" t="s">
        <v>4</v>
      </c>
      <c r="Y1" s="96" t="s">
        <v>359</v>
      </c>
      <c r="Z1" s="11" t="s">
        <v>5</v>
      </c>
      <c r="AA1" s="11" t="s">
        <v>2640</v>
      </c>
      <c r="AB1" s="60" t="s">
        <v>356</v>
      </c>
      <c r="AC1" s="11" t="s">
        <v>2</v>
      </c>
      <c r="AD1" s="11" t="s">
        <v>3</v>
      </c>
      <c r="AE1" s="11" t="s">
        <v>4</v>
      </c>
      <c r="AF1" s="96" t="s">
        <v>359</v>
      </c>
      <c r="AG1" s="59" t="s">
        <v>5</v>
      </c>
      <c r="AH1" s="72" t="s">
        <v>2640</v>
      </c>
    </row>
    <row r="2" spans="1:34" x14ac:dyDescent="0.25">
      <c r="A2" s="4" t="s">
        <v>669</v>
      </c>
      <c r="B2" s="92" t="s">
        <v>367</v>
      </c>
      <c r="C2" s="28" t="s">
        <v>22</v>
      </c>
      <c r="D2" s="8" t="s">
        <v>670</v>
      </c>
      <c r="E2" s="8"/>
      <c r="F2" s="35" t="s">
        <v>13</v>
      </c>
      <c r="G2" s="33" t="s">
        <v>13</v>
      </c>
      <c r="H2" s="33" t="s">
        <v>13</v>
      </c>
      <c r="I2" s="33" t="s">
        <v>13</v>
      </c>
      <c r="J2" s="31" t="s">
        <v>13</v>
      </c>
      <c r="K2" s="31" t="s">
        <v>13</v>
      </c>
      <c r="L2" s="48"/>
      <c r="M2" s="4" t="s">
        <v>34</v>
      </c>
      <c r="N2" s="4" t="s">
        <v>7</v>
      </c>
      <c r="O2" s="4">
        <v>45878</v>
      </c>
      <c r="P2" s="4">
        <v>46366</v>
      </c>
      <c r="Q2" s="57" t="s">
        <v>8</v>
      </c>
      <c r="R2" s="3">
        <f t="shared" ref="R2:R63" si="0">(P2-O2-2)/3</f>
        <v>162</v>
      </c>
      <c r="S2" s="33" t="str">
        <f t="shared" ref="S2:S10" si="1">IF($G2=N2,IF(Q2=$J2,"$$$"&amp;IF($J2="F",$O2-I2,H2-$P2),IF($J2="F",$O2-I2,H2-$P2)),"-")</f>
        <v>-</v>
      </c>
      <c r="T2" s="48"/>
      <c r="U2" s="47" t="s">
        <v>13</v>
      </c>
      <c r="V2" s="47" t="s">
        <v>13</v>
      </c>
      <c r="W2" s="47" t="s">
        <v>13</v>
      </c>
      <c r="X2" s="47" t="s">
        <v>13</v>
      </c>
      <c r="Y2" s="47" t="s">
        <v>13</v>
      </c>
      <c r="Z2" s="3" t="str">
        <f>IF(X2="-","-",(X2-W2-2)/3)</f>
        <v>-</v>
      </c>
      <c r="AA2" s="33" t="str">
        <f>IF(AND($G2=V2,G2&lt;&gt;"-"),IF(Y2&lt;&gt;$J2,"@"&amp;IF($J2="F",$H2-X2,W2-$I2),IF($J2="F",$H2-X2,W2-$I2)),"-")</f>
        <v>-</v>
      </c>
      <c r="AB2" s="2" t="s">
        <v>254</v>
      </c>
      <c r="AC2" s="4" t="s">
        <v>255</v>
      </c>
      <c r="AD2" s="4">
        <v>123525</v>
      </c>
      <c r="AE2" s="4">
        <v>124868</v>
      </c>
      <c r="AF2" s="57" t="s">
        <v>8</v>
      </c>
      <c r="AG2" s="30">
        <f>IF(AE2="-","-",(AE2-AD2-2)/3)</f>
        <v>447</v>
      </c>
      <c r="AH2" s="73" t="str">
        <f t="shared" ref="AH2:AH3" si="2">IF(AND($G2=AC2,AC2&lt;&gt;"-"),IF(AF2&lt;&gt;$J2,"@"&amp;IF($J2="F",$H2-AE2,AD2-$I2),IF($J2="F",$H2-AE2,AD2-$I2)),"-")</f>
        <v>-</v>
      </c>
    </row>
    <row r="3" spans="1:34" x14ac:dyDescent="0.25">
      <c r="A3" s="4" t="s">
        <v>506</v>
      </c>
      <c r="B3" s="92" t="s">
        <v>35</v>
      </c>
      <c r="C3" s="27" t="s">
        <v>6</v>
      </c>
      <c r="D3" s="4" t="s">
        <v>507</v>
      </c>
      <c r="E3" s="4"/>
      <c r="F3" s="34" t="s">
        <v>13</v>
      </c>
      <c r="G3" s="33" t="s">
        <v>13</v>
      </c>
      <c r="H3" s="47" t="s">
        <v>13</v>
      </c>
      <c r="I3" s="47" t="s">
        <v>13</v>
      </c>
      <c r="J3" s="47" t="s">
        <v>13</v>
      </c>
      <c r="K3" s="31" t="s">
        <v>13</v>
      </c>
      <c r="L3" s="48"/>
      <c r="M3" s="4" t="s">
        <v>36</v>
      </c>
      <c r="N3" s="4" t="s">
        <v>7</v>
      </c>
      <c r="O3" s="4">
        <v>3904483</v>
      </c>
      <c r="P3" s="4">
        <v>3904911</v>
      </c>
      <c r="Q3" s="57" t="s">
        <v>9</v>
      </c>
      <c r="R3" s="3">
        <f t="shared" si="0"/>
        <v>142</v>
      </c>
      <c r="S3" s="33" t="str">
        <f t="shared" si="1"/>
        <v>-</v>
      </c>
      <c r="T3" s="48"/>
      <c r="U3" s="47" t="s">
        <v>13</v>
      </c>
      <c r="V3" s="47" t="s">
        <v>13</v>
      </c>
      <c r="W3" s="47" t="s">
        <v>13</v>
      </c>
      <c r="X3" s="47" t="s">
        <v>13</v>
      </c>
      <c r="Y3" s="47" t="s">
        <v>13</v>
      </c>
      <c r="Z3" s="3" t="str">
        <f>IF(X3="-","-",(X3-W3-2)/3)</f>
        <v>-</v>
      </c>
      <c r="AA3" s="33" t="str">
        <f>IF(AND($G3=V3,G3&lt;&gt;"-"),IF(Y3&lt;&gt;$J3,"$$$"&amp;IF($J3="F",$H3-X3,W3-$I3),IF($J3="F",$H3-X3,W3-$I3)),"-")</f>
        <v>-</v>
      </c>
      <c r="AB3" s="2" t="s">
        <v>256</v>
      </c>
      <c r="AC3" s="4" t="s">
        <v>7</v>
      </c>
      <c r="AD3" s="4">
        <v>3897997</v>
      </c>
      <c r="AE3" s="4">
        <v>3899319</v>
      </c>
      <c r="AF3" s="57" t="s">
        <v>8</v>
      </c>
      <c r="AG3" s="30">
        <f t="shared" ref="AG3:AG65" si="3">IF(AE3="-","-",(AE3-AD3-2)/3)</f>
        <v>440</v>
      </c>
      <c r="AH3" s="73" t="str">
        <f t="shared" si="2"/>
        <v>-</v>
      </c>
    </row>
    <row r="4" spans="1:34" x14ac:dyDescent="0.25">
      <c r="A4" s="4" t="s">
        <v>500</v>
      </c>
      <c r="B4" s="92" t="s">
        <v>374</v>
      </c>
      <c r="C4" s="27" t="s">
        <v>6</v>
      </c>
      <c r="D4" s="4" t="s">
        <v>501</v>
      </c>
      <c r="E4" s="33" t="s">
        <v>2654</v>
      </c>
      <c r="F4" s="32" t="s">
        <v>13</v>
      </c>
      <c r="G4" s="3" t="s">
        <v>7</v>
      </c>
      <c r="H4" s="3">
        <v>157233</v>
      </c>
      <c r="I4" s="3">
        <v>157286</v>
      </c>
      <c r="J4" s="33" t="s">
        <v>9</v>
      </c>
      <c r="K4" s="3">
        <f>(I4-H4-2)/3</f>
        <v>17</v>
      </c>
      <c r="L4" s="49"/>
      <c r="M4" s="4" t="s">
        <v>31</v>
      </c>
      <c r="N4" s="4" t="s">
        <v>7</v>
      </c>
      <c r="O4" s="4">
        <v>156563</v>
      </c>
      <c r="P4" s="4">
        <v>157021</v>
      </c>
      <c r="Q4" s="57" t="s">
        <v>8</v>
      </c>
      <c r="R4" s="3">
        <f>(P4-O4-2)/3</f>
        <v>152</v>
      </c>
      <c r="S4" s="5">
        <f t="shared" si="1"/>
        <v>212</v>
      </c>
      <c r="T4" s="49"/>
      <c r="U4" s="4" t="s">
        <v>197</v>
      </c>
      <c r="V4" s="4" t="s">
        <v>7</v>
      </c>
      <c r="W4" s="4">
        <v>158210</v>
      </c>
      <c r="X4" s="4">
        <v>159382</v>
      </c>
      <c r="Y4" s="57" t="s">
        <v>9</v>
      </c>
      <c r="Z4" s="3">
        <f t="shared" ref="Z4:Z65" si="4">IF(X4="-","-",(X4-W4-2)/3)</f>
        <v>390</v>
      </c>
      <c r="AA4" s="9">
        <f>IF(AND($G4=V4,G4&lt;&gt;"-"),IF(Y4&lt;&gt;$J4,"$$$"&amp;IF($J4="F",$H4-X4,W4-$I4),IF($J4="F",$H4-X4,W4-$I4)),"-")</f>
        <v>924</v>
      </c>
      <c r="AB4" s="2" t="s">
        <v>251</v>
      </c>
      <c r="AC4" s="4" t="s">
        <v>7</v>
      </c>
      <c r="AD4" s="4">
        <v>159489</v>
      </c>
      <c r="AE4" s="4">
        <v>160808</v>
      </c>
      <c r="AF4" s="57" t="s">
        <v>9</v>
      </c>
      <c r="AG4" s="30">
        <f t="shared" si="3"/>
        <v>439</v>
      </c>
      <c r="AH4" s="74">
        <f t="shared" ref="AH4" si="5">IF(AND($G4=AC4,N4&lt;&gt;"-"),IF(AF4&lt;&gt;$J4,"@"&amp;IF($J4="F",$H4-AE4,AD4-$I4),IF($J4="F",$H4-AE4,AD4-$I4)),"-")</f>
        <v>2203</v>
      </c>
    </row>
    <row r="5" spans="1:34" x14ac:dyDescent="0.25">
      <c r="A5" s="4" t="s">
        <v>504</v>
      </c>
      <c r="B5" s="92" t="s">
        <v>370</v>
      </c>
      <c r="C5" s="27" t="s">
        <v>6</v>
      </c>
      <c r="D5" s="4" t="s">
        <v>505</v>
      </c>
      <c r="E5" s="4"/>
      <c r="F5" s="34" t="s">
        <v>13</v>
      </c>
      <c r="G5" s="33" t="s">
        <v>13</v>
      </c>
      <c r="H5" s="47" t="s">
        <v>13</v>
      </c>
      <c r="I5" s="47" t="s">
        <v>13</v>
      </c>
      <c r="J5" s="47" t="s">
        <v>13</v>
      </c>
      <c r="K5" s="31" t="s">
        <v>13</v>
      </c>
      <c r="L5" s="48"/>
      <c r="M5" s="4" t="s">
        <v>37</v>
      </c>
      <c r="N5" s="4" t="s">
        <v>38</v>
      </c>
      <c r="O5" s="4">
        <v>7244</v>
      </c>
      <c r="P5" s="4">
        <v>7672</v>
      </c>
      <c r="Q5" s="57" t="s">
        <v>8</v>
      </c>
      <c r="R5" s="3">
        <f t="shared" si="0"/>
        <v>142</v>
      </c>
      <c r="S5" s="33" t="str">
        <f t="shared" si="1"/>
        <v>-</v>
      </c>
      <c r="T5" s="48"/>
      <c r="U5" s="47" t="s">
        <v>13</v>
      </c>
      <c r="V5" s="47" t="s">
        <v>13</v>
      </c>
      <c r="W5" s="47" t="s">
        <v>13</v>
      </c>
      <c r="X5" s="47" t="s">
        <v>13</v>
      </c>
      <c r="Y5" s="47" t="s">
        <v>13</v>
      </c>
      <c r="Z5" s="3" t="str">
        <f t="shared" si="4"/>
        <v>-</v>
      </c>
      <c r="AA5" s="33" t="str">
        <f t="shared" ref="AA5:AA6" si="6">IF(AND($G5=V5,G5&lt;&gt;"-"),IF(Y5&lt;&gt;$J5,"$$$"&amp;IF($J5="F",$H5-X5,W5-$I5),IF($J5="F",$H5-X5,W5-$I5)),"-")</f>
        <v>-</v>
      </c>
      <c r="AB5" s="2" t="s">
        <v>257</v>
      </c>
      <c r="AC5" s="4" t="s">
        <v>38</v>
      </c>
      <c r="AD5" s="4">
        <v>7935</v>
      </c>
      <c r="AE5" s="4">
        <v>9254</v>
      </c>
      <c r="AF5" s="57" t="s">
        <v>9</v>
      </c>
      <c r="AG5" s="30">
        <f t="shared" si="3"/>
        <v>439</v>
      </c>
      <c r="AH5" s="73" t="str">
        <f t="shared" ref="AH5:AH10" si="7">IF($G5=AC5,IF(AF5&lt;&gt;$J5,"$$$"&amp;IF($J5="F",$H5-AE5,AD5-$I5),IF($J5="F",$H5-AE5,AD5-$I5)),"-")</f>
        <v>-</v>
      </c>
    </row>
    <row r="6" spans="1:34" x14ac:dyDescent="0.25">
      <c r="A6" s="4" t="s">
        <v>511</v>
      </c>
      <c r="B6" s="92" t="s">
        <v>372</v>
      </c>
      <c r="C6" s="27" t="s">
        <v>6</v>
      </c>
      <c r="D6" s="4" t="s">
        <v>512</v>
      </c>
      <c r="E6" s="4"/>
      <c r="F6" s="35" t="s">
        <v>13</v>
      </c>
      <c r="G6" s="33" t="s">
        <v>13</v>
      </c>
      <c r="H6" s="33" t="s">
        <v>13</v>
      </c>
      <c r="I6" s="33" t="s">
        <v>13</v>
      </c>
      <c r="J6" s="31" t="s">
        <v>13</v>
      </c>
      <c r="K6" s="31" t="s">
        <v>13</v>
      </c>
      <c r="L6" s="48"/>
      <c r="M6" s="4" t="s">
        <v>39</v>
      </c>
      <c r="N6" s="4" t="s">
        <v>11</v>
      </c>
      <c r="O6" s="4">
        <v>5172085</v>
      </c>
      <c r="P6" s="4">
        <v>5172540</v>
      </c>
      <c r="Q6" s="57" t="s">
        <v>8</v>
      </c>
      <c r="R6" s="3">
        <f t="shared" si="0"/>
        <v>151</v>
      </c>
      <c r="S6" s="33" t="str">
        <f t="shared" si="1"/>
        <v>-</v>
      </c>
      <c r="T6" s="48"/>
      <c r="U6" s="47" t="s">
        <v>13</v>
      </c>
      <c r="V6" s="47" t="s">
        <v>13</v>
      </c>
      <c r="W6" s="47" t="s">
        <v>13</v>
      </c>
      <c r="X6" s="47" t="s">
        <v>13</v>
      </c>
      <c r="Y6" s="47" t="s">
        <v>13</v>
      </c>
      <c r="Z6" s="3" t="str">
        <f t="shared" si="4"/>
        <v>-</v>
      </c>
      <c r="AA6" s="33" t="str">
        <f t="shared" si="6"/>
        <v>-</v>
      </c>
      <c r="AB6" s="2" t="s">
        <v>258</v>
      </c>
      <c r="AC6" s="4" t="s">
        <v>11</v>
      </c>
      <c r="AD6" s="4">
        <v>5172526</v>
      </c>
      <c r="AE6" s="4">
        <v>5173845</v>
      </c>
      <c r="AF6" s="57" t="s">
        <v>9</v>
      </c>
      <c r="AG6" s="30">
        <f t="shared" si="3"/>
        <v>439</v>
      </c>
      <c r="AH6" s="73" t="str">
        <f t="shared" si="7"/>
        <v>-</v>
      </c>
    </row>
    <row r="7" spans="1:34" x14ac:dyDescent="0.25">
      <c r="A7" s="4" t="s">
        <v>502</v>
      </c>
      <c r="B7" s="92" t="s">
        <v>373</v>
      </c>
      <c r="C7" s="27" t="s">
        <v>6</v>
      </c>
      <c r="D7" s="4" t="s">
        <v>503</v>
      </c>
      <c r="E7" s="33" t="s">
        <v>2654</v>
      </c>
      <c r="F7" s="6" t="s">
        <v>772</v>
      </c>
      <c r="G7" s="3" t="s">
        <v>7</v>
      </c>
      <c r="H7" s="3">
        <v>2771000</v>
      </c>
      <c r="I7" s="3">
        <v>2771053</v>
      </c>
      <c r="J7" s="33" t="s">
        <v>9</v>
      </c>
      <c r="K7" s="3">
        <f>(I7-H7-2)/3</f>
        <v>17</v>
      </c>
      <c r="L7" s="49"/>
      <c r="M7" s="94" t="s">
        <v>32</v>
      </c>
      <c r="N7" s="4" t="s">
        <v>10</v>
      </c>
      <c r="O7" s="4">
        <v>2770300</v>
      </c>
      <c r="P7" s="4">
        <v>2770788</v>
      </c>
      <c r="Q7" s="57" t="s">
        <v>8</v>
      </c>
      <c r="R7" s="3">
        <f t="shared" si="0"/>
        <v>162</v>
      </c>
      <c r="S7" s="5">
        <f t="shared" si="1"/>
        <v>212</v>
      </c>
      <c r="T7" s="49"/>
      <c r="U7" s="94" t="s">
        <v>198</v>
      </c>
      <c r="V7" s="4" t="s">
        <v>10</v>
      </c>
      <c r="W7" s="4">
        <v>2771978</v>
      </c>
      <c r="X7" s="4">
        <v>2773150</v>
      </c>
      <c r="Y7" s="57" t="s">
        <v>9</v>
      </c>
      <c r="Z7" s="3">
        <f t="shared" si="4"/>
        <v>390</v>
      </c>
      <c r="AA7" s="5">
        <f>IF($G7=V7,IF(Y7&lt;&gt;$J7,"$$$"&amp;IF($J7="F",$H7-X7,W7-$I7),IF($J7="F",$H7-X7,W7-$I7)),"-")</f>
        <v>925</v>
      </c>
      <c r="AB7" s="95" t="s">
        <v>252</v>
      </c>
      <c r="AC7" s="4" t="s">
        <v>10</v>
      </c>
      <c r="AD7" s="4">
        <v>2773257</v>
      </c>
      <c r="AE7" s="4">
        <v>2774576</v>
      </c>
      <c r="AF7" s="57" t="s">
        <v>9</v>
      </c>
      <c r="AG7" s="30">
        <f t="shared" si="3"/>
        <v>439</v>
      </c>
      <c r="AH7" s="75">
        <f t="shared" si="7"/>
        <v>2204</v>
      </c>
    </row>
    <row r="8" spans="1:34" x14ac:dyDescent="0.25">
      <c r="A8" s="4" t="s">
        <v>513</v>
      </c>
      <c r="B8" s="92" t="s">
        <v>371</v>
      </c>
      <c r="C8" s="27" t="s">
        <v>6</v>
      </c>
      <c r="D8" s="4" t="s">
        <v>514</v>
      </c>
      <c r="E8" s="4"/>
      <c r="F8" s="35" t="s">
        <v>13</v>
      </c>
      <c r="G8" s="33" t="s">
        <v>13</v>
      </c>
      <c r="H8" s="33" t="s">
        <v>13</v>
      </c>
      <c r="I8" s="33" t="s">
        <v>13</v>
      </c>
      <c r="J8" s="31" t="s">
        <v>13</v>
      </c>
      <c r="K8" s="31" t="s">
        <v>13</v>
      </c>
      <c r="L8" s="48"/>
      <c r="M8" s="4" t="s">
        <v>41</v>
      </c>
      <c r="N8" s="4" t="s">
        <v>7</v>
      </c>
      <c r="O8" s="4">
        <v>986992</v>
      </c>
      <c r="P8" s="4">
        <v>987600</v>
      </c>
      <c r="Q8" s="57" t="s">
        <v>9</v>
      </c>
      <c r="R8" s="3">
        <f t="shared" si="0"/>
        <v>202</v>
      </c>
      <c r="S8" s="33" t="str">
        <f t="shared" si="1"/>
        <v>-</v>
      </c>
      <c r="T8" s="48"/>
      <c r="U8" s="47" t="s">
        <v>13</v>
      </c>
      <c r="V8" s="47" t="s">
        <v>13</v>
      </c>
      <c r="W8" s="47" t="s">
        <v>13</v>
      </c>
      <c r="X8" s="47" t="s">
        <v>13</v>
      </c>
      <c r="Y8" s="47" t="s">
        <v>13</v>
      </c>
      <c r="Z8" s="3" t="str">
        <f t="shared" si="4"/>
        <v>-</v>
      </c>
      <c r="AA8" s="33" t="str">
        <f>IF(AND($G8=V8,G8&lt;&gt;"-"),IF(Y8&lt;&gt;$J8,"$$$"&amp;IF($J8="F",$H8-X8,W8-$I8),IF($J8="F",$H8-X8,W8-$I8)),"-")</f>
        <v>-</v>
      </c>
      <c r="AB8" s="2" t="s">
        <v>260</v>
      </c>
      <c r="AC8" s="4" t="s">
        <v>7</v>
      </c>
      <c r="AD8" s="4">
        <v>985557</v>
      </c>
      <c r="AE8" s="4">
        <v>986891</v>
      </c>
      <c r="AF8" s="57" t="s">
        <v>8</v>
      </c>
      <c r="AG8" s="30">
        <f t="shared" si="3"/>
        <v>444</v>
      </c>
      <c r="AH8" s="73" t="str">
        <f t="shared" si="7"/>
        <v>-</v>
      </c>
    </row>
    <row r="9" spans="1:34" x14ac:dyDescent="0.25">
      <c r="A9" s="4" t="s">
        <v>508</v>
      </c>
      <c r="B9" s="92" t="s">
        <v>368</v>
      </c>
      <c r="C9" s="27" t="s">
        <v>6</v>
      </c>
      <c r="D9" s="4" t="s">
        <v>509</v>
      </c>
      <c r="E9" s="4"/>
      <c r="F9" s="35" t="s">
        <v>13</v>
      </c>
      <c r="G9" s="33" t="s">
        <v>13</v>
      </c>
      <c r="H9" s="33" t="s">
        <v>13</v>
      </c>
      <c r="I9" s="33" t="s">
        <v>13</v>
      </c>
      <c r="J9" s="31" t="s">
        <v>13</v>
      </c>
      <c r="K9" s="31" t="s">
        <v>13</v>
      </c>
      <c r="L9" s="48"/>
      <c r="M9" s="4" t="s">
        <v>40</v>
      </c>
      <c r="N9" s="4" t="s">
        <v>7</v>
      </c>
      <c r="O9" s="4">
        <v>116578</v>
      </c>
      <c r="P9" s="4">
        <v>117006</v>
      </c>
      <c r="Q9" s="57" t="s">
        <v>9</v>
      </c>
      <c r="R9" s="3">
        <f t="shared" si="0"/>
        <v>142</v>
      </c>
      <c r="S9" s="33" t="str">
        <f t="shared" si="1"/>
        <v>-</v>
      </c>
      <c r="T9" s="48"/>
      <c r="U9" s="4" t="s">
        <v>199</v>
      </c>
      <c r="V9" s="4" t="s">
        <v>7</v>
      </c>
      <c r="W9" s="4">
        <v>1996653</v>
      </c>
      <c r="X9" s="4">
        <v>1998563</v>
      </c>
      <c r="Y9" s="57" t="s">
        <v>8</v>
      </c>
      <c r="Z9" s="3">
        <f t="shared" si="4"/>
        <v>636</v>
      </c>
      <c r="AA9" s="33" t="str">
        <f>IF($G9=V9,IF(Y9&lt;&gt;$J9,"$$$"&amp;IF($J9="F",$H9-X9,W9-$I9),IF($J9="F",$H9-X9,W9-$I9)),"-")</f>
        <v>-</v>
      </c>
      <c r="AB9" s="2" t="s">
        <v>259</v>
      </c>
      <c r="AC9" s="4" t="s">
        <v>7</v>
      </c>
      <c r="AD9" s="4">
        <v>110343</v>
      </c>
      <c r="AE9" s="4">
        <v>111686</v>
      </c>
      <c r="AF9" s="57" t="s">
        <v>8</v>
      </c>
      <c r="AG9" s="30">
        <f t="shared" si="3"/>
        <v>447</v>
      </c>
      <c r="AH9" s="73" t="str">
        <f t="shared" si="7"/>
        <v>-</v>
      </c>
    </row>
    <row r="10" spans="1:34" x14ac:dyDescent="0.25">
      <c r="A10" s="4" t="s">
        <v>515</v>
      </c>
      <c r="B10" s="92" t="s">
        <v>369</v>
      </c>
      <c r="C10" s="27" t="s">
        <v>517</v>
      </c>
      <c r="D10" s="4" t="s">
        <v>516</v>
      </c>
      <c r="E10" s="4"/>
      <c r="F10" s="35" t="s">
        <v>13</v>
      </c>
      <c r="G10" s="33" t="s">
        <v>13</v>
      </c>
      <c r="H10" s="33" t="s">
        <v>13</v>
      </c>
      <c r="I10" s="33" t="s">
        <v>13</v>
      </c>
      <c r="J10" s="31" t="s">
        <v>13</v>
      </c>
      <c r="K10" s="31" t="s">
        <v>13</v>
      </c>
      <c r="L10" s="48"/>
      <c r="M10" s="4" t="s">
        <v>33</v>
      </c>
      <c r="N10" s="4" t="s">
        <v>7</v>
      </c>
      <c r="O10" s="4">
        <v>4540988</v>
      </c>
      <c r="P10" s="4">
        <v>4541446</v>
      </c>
      <c r="Q10" s="57" t="s">
        <v>9</v>
      </c>
      <c r="R10" s="3">
        <f t="shared" si="0"/>
        <v>152</v>
      </c>
      <c r="S10" s="33" t="str">
        <f t="shared" si="1"/>
        <v>-</v>
      </c>
      <c r="T10" s="48"/>
      <c r="U10" s="47" t="s">
        <v>13</v>
      </c>
      <c r="V10" s="47" t="s">
        <v>13</v>
      </c>
      <c r="W10" s="47" t="s">
        <v>13</v>
      </c>
      <c r="X10" s="47" t="s">
        <v>13</v>
      </c>
      <c r="Y10" s="47" t="s">
        <v>13</v>
      </c>
      <c r="Z10" s="3" t="str">
        <f t="shared" si="4"/>
        <v>-</v>
      </c>
      <c r="AA10" s="33" t="str">
        <f>IF(AND($G10=V10,G10&lt;&gt;"-"),IF(Y10&lt;&gt;$J10,"$$$"&amp;IF($J10="F",$H10-X10,W10-$I10),IF($J10="F",$H10-X10,W10-$I10)),"-")</f>
        <v>-</v>
      </c>
      <c r="AB10" s="2" t="s">
        <v>253</v>
      </c>
      <c r="AC10" s="4" t="s">
        <v>7</v>
      </c>
      <c r="AD10" s="4">
        <v>4504764</v>
      </c>
      <c r="AE10" s="4">
        <v>4506086</v>
      </c>
      <c r="AF10" s="57" t="s">
        <v>9</v>
      </c>
      <c r="AG10" s="30">
        <f t="shared" si="3"/>
        <v>440</v>
      </c>
      <c r="AH10" s="73" t="str">
        <f t="shared" si="7"/>
        <v>-</v>
      </c>
    </row>
    <row r="11" spans="1:34" x14ac:dyDescent="0.25">
      <c r="A11" s="51" t="s">
        <v>473</v>
      </c>
      <c r="B11" s="92" t="s">
        <v>474</v>
      </c>
      <c r="C11" s="27" t="s">
        <v>6</v>
      </c>
      <c r="D11" s="4" t="s">
        <v>510</v>
      </c>
      <c r="E11" s="4"/>
      <c r="F11" s="32" t="s">
        <v>774</v>
      </c>
      <c r="G11" s="31" t="s">
        <v>774</v>
      </c>
      <c r="H11" s="31" t="s">
        <v>774</v>
      </c>
      <c r="I11" s="31" t="s">
        <v>774</v>
      </c>
      <c r="J11" s="31" t="s">
        <v>774</v>
      </c>
      <c r="K11" s="31" t="s">
        <v>774</v>
      </c>
      <c r="L11" s="50"/>
      <c r="M11" s="31" t="s">
        <v>774</v>
      </c>
      <c r="N11" s="31" t="s">
        <v>774</v>
      </c>
      <c r="O11" s="31" t="s">
        <v>774</v>
      </c>
      <c r="P11" s="31" t="s">
        <v>774</v>
      </c>
      <c r="Q11" s="31" t="s">
        <v>774</v>
      </c>
      <c r="R11" s="31" t="s">
        <v>774</v>
      </c>
      <c r="S11" s="31" t="s">
        <v>774</v>
      </c>
      <c r="T11" s="50"/>
      <c r="U11" s="31" t="s">
        <v>774</v>
      </c>
      <c r="V11" s="31" t="s">
        <v>774</v>
      </c>
      <c r="W11" s="31" t="s">
        <v>774</v>
      </c>
      <c r="X11" s="31" t="s">
        <v>774</v>
      </c>
      <c r="Y11" s="31" t="s">
        <v>774</v>
      </c>
      <c r="Z11" s="31" t="s">
        <v>774</v>
      </c>
      <c r="AA11" s="31" t="s">
        <v>774</v>
      </c>
      <c r="AB11" s="32" t="s">
        <v>774</v>
      </c>
      <c r="AC11" s="31" t="s">
        <v>774</v>
      </c>
      <c r="AD11" s="31" t="s">
        <v>774</v>
      </c>
      <c r="AE11" s="31" t="s">
        <v>774</v>
      </c>
      <c r="AF11" s="31" t="s">
        <v>774</v>
      </c>
      <c r="AG11" s="31" t="s">
        <v>774</v>
      </c>
      <c r="AH11" s="76" t="s">
        <v>774</v>
      </c>
    </row>
    <row r="12" spans="1:34" x14ac:dyDescent="0.25">
      <c r="A12" s="4" t="s">
        <v>661</v>
      </c>
      <c r="B12" s="92" t="s">
        <v>375</v>
      </c>
      <c r="C12" s="29" t="s">
        <v>12</v>
      </c>
      <c r="D12" s="8" t="s">
        <v>662</v>
      </c>
      <c r="E12" s="8"/>
      <c r="F12" s="35" t="s">
        <v>13</v>
      </c>
      <c r="G12" s="33" t="s">
        <v>13</v>
      </c>
      <c r="H12" s="33" t="s">
        <v>13</v>
      </c>
      <c r="I12" s="33" t="s">
        <v>13</v>
      </c>
      <c r="J12" s="31" t="s">
        <v>13</v>
      </c>
      <c r="K12" s="31" t="s">
        <v>13</v>
      </c>
      <c r="L12" s="48"/>
      <c r="M12" s="4" t="s">
        <v>43</v>
      </c>
      <c r="N12" s="4" t="s">
        <v>11</v>
      </c>
      <c r="O12" s="4">
        <v>112812</v>
      </c>
      <c r="P12" s="4">
        <v>113288</v>
      </c>
      <c r="Q12" s="57" t="s">
        <v>9</v>
      </c>
      <c r="R12" s="3">
        <f t="shared" si="0"/>
        <v>158</v>
      </c>
      <c r="S12" s="33" t="str">
        <f>IF($G12=N12,IF(Q12=$J12,"$$$"&amp;IF($J12="F",$O12-I12,H12-$P12),IF($J12="F",$O12-I12,H12-$P12)),"-")</f>
        <v>-</v>
      </c>
      <c r="T12" s="48"/>
      <c r="U12" s="4" t="s">
        <v>201</v>
      </c>
      <c r="V12" s="4" t="s">
        <v>192</v>
      </c>
      <c r="W12" s="4">
        <v>29701</v>
      </c>
      <c r="X12" s="4">
        <v>30711</v>
      </c>
      <c r="Y12" s="57" t="s">
        <v>9</v>
      </c>
      <c r="Z12" s="3">
        <f t="shared" si="4"/>
        <v>336</v>
      </c>
      <c r="AA12" s="33" t="str">
        <f t="shared" ref="AA12:AA14" si="8">IF(AND($G12=V12,G12&lt;&gt;"-"),IF(Y12&lt;&gt;$J12,IF($J12="F",$H12-X12,W12-$I12),IF($J12="F",$H12-X12,W12-$I12)),"-")</f>
        <v>-</v>
      </c>
      <c r="AB12" s="2" t="s">
        <v>262</v>
      </c>
      <c r="AC12" s="4" t="s">
        <v>131</v>
      </c>
      <c r="AD12" s="4">
        <v>96719</v>
      </c>
      <c r="AE12" s="4">
        <v>98050</v>
      </c>
      <c r="AF12" s="57" t="s">
        <v>9</v>
      </c>
      <c r="AG12" s="30">
        <f t="shared" si="3"/>
        <v>443</v>
      </c>
      <c r="AH12" s="73" t="str">
        <f t="shared" ref="AH12:AH15" si="9">IF(AND($G12=AC12,AC12&lt;&gt;"-"),IF(AF12&lt;&gt;$J12,"@"&amp;IF($J12="F",$H12-AE12,AD12-$I12),IF($J12="F",$H12-AE12,AD12-$I12)),"-")</f>
        <v>-</v>
      </c>
    </row>
    <row r="13" spans="1:34" x14ac:dyDescent="0.25">
      <c r="A13" s="4" t="s">
        <v>659</v>
      </c>
      <c r="B13" s="92" t="s">
        <v>377</v>
      </c>
      <c r="C13" s="29" t="s">
        <v>12</v>
      </c>
      <c r="D13" s="8" t="s">
        <v>660</v>
      </c>
      <c r="E13" s="8"/>
      <c r="F13" s="35" t="s">
        <v>13</v>
      </c>
      <c r="G13" s="33" t="s">
        <v>13</v>
      </c>
      <c r="H13" s="33" t="s">
        <v>13</v>
      </c>
      <c r="I13" s="33" t="s">
        <v>13</v>
      </c>
      <c r="J13" s="31" t="s">
        <v>13</v>
      </c>
      <c r="K13" s="31" t="s">
        <v>13</v>
      </c>
      <c r="L13" s="48"/>
      <c r="M13" s="4" t="s">
        <v>42</v>
      </c>
      <c r="N13" s="4" t="s">
        <v>7</v>
      </c>
      <c r="O13" s="4">
        <v>2697774</v>
      </c>
      <c r="P13" s="4">
        <v>2698250</v>
      </c>
      <c r="Q13" s="57" t="s">
        <v>9</v>
      </c>
      <c r="R13" s="3">
        <f t="shared" si="0"/>
        <v>158</v>
      </c>
      <c r="S13" s="33" t="str">
        <f>IF($G13=N13,IF(Q13=$J13,"$$$"&amp;IF($J13="F",$O13-I13,H13-$P13),IF($J13="F",$O13-I13,H13-$P13)),"-")</f>
        <v>-</v>
      </c>
      <c r="T13" s="48"/>
      <c r="U13" s="4" t="s">
        <v>200</v>
      </c>
      <c r="V13" s="4" t="s">
        <v>7</v>
      </c>
      <c r="W13" s="4">
        <v>5247426</v>
      </c>
      <c r="X13" s="4">
        <v>5248436</v>
      </c>
      <c r="Y13" s="57" t="s">
        <v>8</v>
      </c>
      <c r="Z13" s="3">
        <f t="shared" si="4"/>
        <v>336</v>
      </c>
      <c r="AA13" s="33" t="str">
        <f t="shared" si="8"/>
        <v>-</v>
      </c>
      <c r="AB13" s="2" t="s">
        <v>261</v>
      </c>
      <c r="AC13" s="4" t="s">
        <v>7</v>
      </c>
      <c r="AD13" s="4">
        <v>5009464</v>
      </c>
      <c r="AE13" s="4">
        <v>5010792</v>
      </c>
      <c r="AF13" s="57" t="s">
        <v>9</v>
      </c>
      <c r="AG13" s="30">
        <f t="shared" si="3"/>
        <v>442</v>
      </c>
      <c r="AH13" s="73" t="str">
        <f t="shared" si="9"/>
        <v>-</v>
      </c>
    </row>
    <row r="14" spans="1:34" x14ac:dyDescent="0.25">
      <c r="A14" s="4" t="s">
        <v>663</v>
      </c>
      <c r="B14" s="92" t="s">
        <v>376</v>
      </c>
      <c r="C14" s="29" t="s">
        <v>12</v>
      </c>
      <c r="D14" s="8" t="s">
        <v>664</v>
      </c>
      <c r="E14" s="8"/>
      <c r="F14" s="35" t="s">
        <v>13</v>
      </c>
      <c r="G14" s="33" t="s">
        <v>13</v>
      </c>
      <c r="H14" s="33" t="s">
        <v>13</v>
      </c>
      <c r="I14" s="33" t="s">
        <v>13</v>
      </c>
      <c r="J14" s="31" t="s">
        <v>13</v>
      </c>
      <c r="K14" s="31" t="s">
        <v>13</v>
      </c>
      <c r="L14" s="48"/>
      <c r="M14" s="4" t="s">
        <v>44</v>
      </c>
      <c r="N14" s="4" t="s">
        <v>7</v>
      </c>
      <c r="O14" s="4">
        <v>692518</v>
      </c>
      <c r="P14" s="4">
        <v>692994</v>
      </c>
      <c r="Q14" s="57" t="s">
        <v>8</v>
      </c>
      <c r="R14" s="3">
        <f t="shared" si="0"/>
        <v>158</v>
      </c>
      <c r="S14" s="33" t="str">
        <f>IF($G14=N14,IF(Q14=$J14,"$$$"&amp;IF($J14="F",$O14-I14,H14-$P14),IF($J14="F",$O14-I14,H14-$P14)),"-")</f>
        <v>-</v>
      </c>
      <c r="T14" s="48"/>
      <c r="U14" s="4" t="s">
        <v>202</v>
      </c>
      <c r="V14" s="4" t="s">
        <v>7</v>
      </c>
      <c r="W14" s="4">
        <v>2866409</v>
      </c>
      <c r="X14" s="4">
        <v>2867419</v>
      </c>
      <c r="Y14" s="57" t="s">
        <v>9</v>
      </c>
      <c r="Z14" s="3">
        <f t="shared" si="4"/>
        <v>336</v>
      </c>
      <c r="AA14" s="33" t="str">
        <f t="shared" si="8"/>
        <v>-</v>
      </c>
      <c r="AB14" s="2" t="s">
        <v>263</v>
      </c>
      <c r="AC14" s="4" t="s">
        <v>7</v>
      </c>
      <c r="AD14" s="4">
        <v>4311951</v>
      </c>
      <c r="AE14" s="4">
        <v>4313282</v>
      </c>
      <c r="AF14" s="57" t="s">
        <v>8</v>
      </c>
      <c r="AG14" s="30">
        <f t="shared" si="3"/>
        <v>443</v>
      </c>
      <c r="AH14" s="73" t="str">
        <f t="shared" si="9"/>
        <v>-</v>
      </c>
    </row>
    <row r="15" spans="1:34" x14ac:dyDescent="0.25">
      <c r="A15" s="4" t="s">
        <v>538</v>
      </c>
      <c r="B15" s="92" t="s">
        <v>45</v>
      </c>
      <c r="C15" s="27" t="s">
        <v>6</v>
      </c>
      <c r="D15" s="4" t="s">
        <v>539</v>
      </c>
      <c r="E15" s="33" t="s">
        <v>2654</v>
      </c>
      <c r="F15" s="35" t="s">
        <v>13</v>
      </c>
      <c r="G15" s="3" t="s">
        <v>7</v>
      </c>
      <c r="H15" s="3">
        <v>1370641</v>
      </c>
      <c r="I15" s="3">
        <v>1370685</v>
      </c>
      <c r="J15" s="31" t="s">
        <v>9</v>
      </c>
      <c r="K15" s="3">
        <f>(I15-H15-2)/3</f>
        <v>14</v>
      </c>
      <c r="L15" s="48"/>
      <c r="M15" s="4" t="s">
        <v>46</v>
      </c>
      <c r="N15" s="4" t="s">
        <v>7</v>
      </c>
      <c r="O15" s="4">
        <v>1369992</v>
      </c>
      <c r="P15" s="4">
        <v>1370489</v>
      </c>
      <c r="Q15" s="57" t="s">
        <v>8</v>
      </c>
      <c r="R15" s="3">
        <f t="shared" si="0"/>
        <v>165</v>
      </c>
      <c r="S15" s="5">
        <f>IF($G15=N15,IF(Q15=$J15,"$$$"&amp;IF($J15="F",$O15-I15,H15-$P15),IF($J15="F",$O15-I15,H15-$P15)),"-")</f>
        <v>152</v>
      </c>
      <c r="T15" s="48"/>
      <c r="U15" s="4" t="s">
        <v>203</v>
      </c>
      <c r="V15" s="4" t="s">
        <v>7</v>
      </c>
      <c r="W15" s="4">
        <v>5609684</v>
      </c>
      <c r="X15" s="4">
        <v>5610907</v>
      </c>
      <c r="Y15" s="57" t="s">
        <v>8</v>
      </c>
      <c r="Z15" s="3">
        <f t="shared" si="4"/>
        <v>407</v>
      </c>
      <c r="AA15" s="30" t="str">
        <f>IF(AND($G15=V15,G15&lt;&gt;"-"),IF(Y15&lt;&gt;$J15,"@"&amp;IF($J15="F",$H15-X15,W15-$I15),IF($J15="F",$H15-X15,W15-$I15)),"-")</f>
        <v>@4238999</v>
      </c>
      <c r="AB15" s="2" t="s">
        <v>264</v>
      </c>
      <c r="AC15" s="4" t="s">
        <v>7</v>
      </c>
      <c r="AD15" s="4">
        <v>5290855</v>
      </c>
      <c r="AE15" s="4">
        <v>5292186</v>
      </c>
      <c r="AF15" s="57" t="s">
        <v>8</v>
      </c>
      <c r="AG15" s="30">
        <f t="shared" si="3"/>
        <v>443</v>
      </c>
      <c r="AH15" s="77" t="str">
        <f t="shared" si="9"/>
        <v>@3920170</v>
      </c>
    </row>
    <row r="16" spans="1:34" x14ac:dyDescent="0.25">
      <c r="A16" s="4" t="s">
        <v>540</v>
      </c>
      <c r="B16" s="92" t="s">
        <v>378</v>
      </c>
      <c r="C16" s="27" t="s">
        <v>6</v>
      </c>
      <c r="D16" s="4" t="s">
        <v>541</v>
      </c>
      <c r="E16" s="35" t="s">
        <v>13</v>
      </c>
      <c r="F16" s="35" t="s">
        <v>13</v>
      </c>
      <c r="G16" s="3" t="s">
        <v>7</v>
      </c>
      <c r="H16" s="4">
        <v>5890940</v>
      </c>
      <c r="I16" s="4">
        <v>5890987</v>
      </c>
      <c r="J16" s="31" t="s">
        <v>8</v>
      </c>
      <c r="K16" s="3">
        <f>(I16-H16-2)/3</f>
        <v>15</v>
      </c>
      <c r="L16" s="48"/>
      <c r="M16" s="4" t="s">
        <v>47</v>
      </c>
      <c r="N16" s="4" t="s">
        <v>7</v>
      </c>
      <c r="O16" s="4">
        <v>633100</v>
      </c>
      <c r="P16" s="4">
        <v>633579</v>
      </c>
      <c r="Q16" s="57" t="s">
        <v>8</v>
      </c>
      <c r="R16" s="3">
        <f t="shared" si="0"/>
        <v>159</v>
      </c>
      <c r="S16" s="30" t="str">
        <f>IF($G16=N16,IF(Q16=$J16,"@"&amp;IF($J16="F",$O16-I16,H16-$P16),IF($J16="F",$O16-I16,H16-$P16)),"-")</f>
        <v>@-5257887</v>
      </c>
      <c r="T16" s="48"/>
      <c r="U16" s="4" t="s">
        <v>204</v>
      </c>
      <c r="V16" s="4" t="s">
        <v>7</v>
      </c>
      <c r="W16" s="4">
        <v>2160277</v>
      </c>
      <c r="X16" s="4">
        <v>2161455</v>
      </c>
      <c r="Y16" s="57" t="s">
        <v>8</v>
      </c>
      <c r="Z16" s="3">
        <f t="shared" si="4"/>
        <v>392</v>
      </c>
      <c r="AA16" s="3">
        <f t="shared" ref="AA16:AA78" si="10">IF(AND($G16=V16,G16&lt;&gt;"-"),IF(Y16&lt;&gt;$J16,"@"&amp;IF($J16="F",$H16-X16,W16-$I16),IF($J16="F",$H16-X16,W16-$I16)),"-")</f>
        <v>3729485</v>
      </c>
      <c r="AB16" s="2" t="s">
        <v>265</v>
      </c>
      <c r="AC16" s="4" t="s">
        <v>7</v>
      </c>
      <c r="AD16" s="4">
        <v>5962450</v>
      </c>
      <c r="AE16" s="4">
        <v>5963778</v>
      </c>
      <c r="AF16" s="57" t="s">
        <v>8</v>
      </c>
      <c r="AG16" s="30">
        <f t="shared" si="3"/>
        <v>442</v>
      </c>
      <c r="AH16" s="77">
        <f>IF($G16=AC16,IF(AF16&lt;&gt;$J16,"$$$"&amp;IF($J16="F",$H16-AE16,AD16-$I16),IF($J16="F",$H16-AE16,AD16-$I16)),"-")</f>
        <v>-72838</v>
      </c>
    </row>
    <row r="17" spans="1:34" x14ac:dyDescent="0.25">
      <c r="A17" s="4" t="s">
        <v>542</v>
      </c>
      <c r="B17" s="92" t="s">
        <v>379</v>
      </c>
      <c r="C17" s="27" t="s">
        <v>6</v>
      </c>
      <c r="D17" s="4" t="s">
        <v>543</v>
      </c>
      <c r="E17" s="33" t="s">
        <v>2654</v>
      </c>
      <c r="F17" s="35" t="s">
        <v>13</v>
      </c>
      <c r="G17" s="3" t="s">
        <v>11</v>
      </c>
      <c r="H17" s="4">
        <v>7860024</v>
      </c>
      <c r="I17" s="4">
        <v>7860137</v>
      </c>
      <c r="J17" s="31" t="s">
        <v>9</v>
      </c>
      <c r="K17" s="3">
        <f>(I17-H17-2)/3</f>
        <v>37</v>
      </c>
      <c r="L17" s="48"/>
      <c r="M17" s="4" t="s">
        <v>48</v>
      </c>
      <c r="N17" s="4" t="s">
        <v>21</v>
      </c>
      <c r="O17" s="4">
        <v>933735</v>
      </c>
      <c r="P17" s="4">
        <v>934184</v>
      </c>
      <c r="Q17" s="57" t="s">
        <v>8</v>
      </c>
      <c r="R17" s="3">
        <f t="shared" si="0"/>
        <v>149</v>
      </c>
      <c r="S17" s="33" t="str">
        <f t="shared" ref="S17:S35" si="11">IF($G17=N17,IF(Q17=$J17,"$$$"&amp;IF($J17="F",$O17-I17,H17-$P17),IF($J17="F",$O17-I17,H17-$P17)),"-")</f>
        <v>-</v>
      </c>
      <c r="T17" s="48"/>
      <c r="U17" s="4" t="s">
        <v>205</v>
      </c>
      <c r="V17" s="4" t="s">
        <v>11</v>
      </c>
      <c r="W17" s="4">
        <v>6111982</v>
      </c>
      <c r="X17" s="4">
        <v>6113157</v>
      </c>
      <c r="Y17" s="57" t="s">
        <v>9</v>
      </c>
      <c r="Z17" s="3">
        <f t="shared" si="4"/>
        <v>391</v>
      </c>
      <c r="AA17" s="3">
        <f t="shared" si="10"/>
        <v>-1748155</v>
      </c>
      <c r="AB17" s="2" t="s">
        <v>266</v>
      </c>
      <c r="AC17" s="4" t="s">
        <v>11</v>
      </c>
      <c r="AD17" s="4">
        <v>7860892</v>
      </c>
      <c r="AE17" s="4">
        <v>7862211</v>
      </c>
      <c r="AF17" s="57" t="s">
        <v>9</v>
      </c>
      <c r="AG17" s="30">
        <f t="shared" si="3"/>
        <v>439</v>
      </c>
      <c r="AH17" s="74">
        <f>IF($G17=AC17,IF(AF17&lt;&gt;$J17,"$$$"&amp;IF($J17="F",$H17-AE17,AD17-$I17),IF($J17="F",$H17-AE17,AD17-$I17)),"-")</f>
        <v>755</v>
      </c>
    </row>
    <row r="18" spans="1:34" x14ac:dyDescent="0.25">
      <c r="A18" s="4" t="s">
        <v>530</v>
      </c>
      <c r="B18" s="92" t="s">
        <v>380</v>
      </c>
      <c r="C18" s="27" t="s">
        <v>6</v>
      </c>
      <c r="D18" s="4" t="s">
        <v>531</v>
      </c>
      <c r="E18" s="33" t="s">
        <v>2654</v>
      </c>
      <c r="F18" s="34" t="s">
        <v>13</v>
      </c>
      <c r="G18" s="3" t="s">
        <v>7</v>
      </c>
      <c r="H18" s="3">
        <v>4818917</v>
      </c>
      <c r="I18" s="3">
        <v>4818964</v>
      </c>
      <c r="J18" s="33" t="s">
        <v>9</v>
      </c>
      <c r="K18" s="3">
        <f>(I18-H18-2)/3</f>
        <v>15</v>
      </c>
      <c r="L18" s="49"/>
      <c r="M18" s="4" t="s">
        <v>49</v>
      </c>
      <c r="N18" s="4" t="s">
        <v>7</v>
      </c>
      <c r="O18" s="4">
        <v>4818254</v>
      </c>
      <c r="P18" s="4">
        <v>4818718</v>
      </c>
      <c r="Q18" s="57" t="s">
        <v>8</v>
      </c>
      <c r="R18" s="3">
        <f t="shared" si="0"/>
        <v>154</v>
      </c>
      <c r="S18" s="5">
        <f t="shared" si="11"/>
        <v>199</v>
      </c>
      <c r="T18" s="49"/>
      <c r="U18" s="4" t="s">
        <v>206</v>
      </c>
      <c r="V18" s="4" t="s">
        <v>7</v>
      </c>
      <c r="W18" s="4">
        <v>5236333</v>
      </c>
      <c r="X18" s="4">
        <v>5237421</v>
      </c>
      <c r="Y18" s="57" t="s">
        <v>9</v>
      </c>
      <c r="Z18" s="3">
        <f t="shared" si="4"/>
        <v>362</v>
      </c>
      <c r="AA18" s="3">
        <f t="shared" si="10"/>
        <v>417369</v>
      </c>
      <c r="AB18" s="2" t="s">
        <v>267</v>
      </c>
      <c r="AC18" s="4" t="s">
        <v>7</v>
      </c>
      <c r="AD18" s="4">
        <v>4819792</v>
      </c>
      <c r="AE18" s="4">
        <v>4821114</v>
      </c>
      <c r="AF18" s="57" t="s">
        <v>9</v>
      </c>
      <c r="AG18" s="30">
        <f t="shared" si="3"/>
        <v>440</v>
      </c>
      <c r="AH18" s="74">
        <f>IF($G18=AC18,IF(AF18&lt;&gt;$J18,"$$$"&amp;IF($J18="F",$H18-AE18,AD18-$I18),IF($J18="F",$H18-AE18,AD18-$I18)),"-")</f>
        <v>828</v>
      </c>
    </row>
    <row r="19" spans="1:34" x14ac:dyDescent="0.25">
      <c r="A19" s="4" t="s">
        <v>712</v>
      </c>
      <c r="B19" s="92" t="s">
        <v>386</v>
      </c>
      <c r="C19" s="52" t="s">
        <v>22</v>
      </c>
      <c r="D19" s="8" t="s">
        <v>713</v>
      </c>
      <c r="E19" s="8"/>
      <c r="F19" s="35" t="s">
        <v>13</v>
      </c>
      <c r="G19" s="33" t="s">
        <v>13</v>
      </c>
      <c r="H19" s="33" t="s">
        <v>13</v>
      </c>
      <c r="I19" s="33" t="s">
        <v>13</v>
      </c>
      <c r="J19" s="31" t="s">
        <v>13</v>
      </c>
      <c r="K19" s="31" t="s">
        <v>13</v>
      </c>
      <c r="L19" s="48"/>
      <c r="M19" s="4" t="s">
        <v>62</v>
      </c>
      <c r="N19" s="4" t="s">
        <v>7</v>
      </c>
      <c r="O19" s="4">
        <v>2159719</v>
      </c>
      <c r="P19" s="4">
        <v>2160237</v>
      </c>
      <c r="Q19" s="57" t="s">
        <v>8</v>
      </c>
      <c r="R19" s="3">
        <f t="shared" si="0"/>
        <v>172</v>
      </c>
      <c r="S19" s="33" t="str">
        <f t="shared" si="11"/>
        <v>-</v>
      </c>
      <c r="T19" s="48"/>
      <c r="U19" s="47" t="s">
        <v>13</v>
      </c>
      <c r="V19" s="47" t="s">
        <v>13</v>
      </c>
      <c r="W19" s="47" t="s">
        <v>13</v>
      </c>
      <c r="X19" s="47" t="s">
        <v>13</v>
      </c>
      <c r="Y19" s="47" t="s">
        <v>13</v>
      </c>
      <c r="Z19" s="3" t="str">
        <f t="shared" si="4"/>
        <v>-</v>
      </c>
      <c r="AA19" s="33" t="str">
        <f t="shared" si="10"/>
        <v>-</v>
      </c>
      <c r="AB19" s="34" t="s">
        <v>13</v>
      </c>
      <c r="AC19" s="47" t="s">
        <v>13</v>
      </c>
      <c r="AD19" s="47" t="s">
        <v>13</v>
      </c>
      <c r="AE19" s="47" t="s">
        <v>13</v>
      </c>
      <c r="AF19" s="47" t="s">
        <v>13</v>
      </c>
      <c r="AG19" s="30" t="str">
        <f t="shared" si="3"/>
        <v>-</v>
      </c>
      <c r="AH19" s="73" t="str">
        <f>IF(AND($G19=AC19,AC19&lt;&gt;"-"),IF(AF19&lt;&gt;$J19,"@"&amp;IF($J19="F",$H19-AE19,AD19-$I19),IF($J19="F",$H19-AE19,AD19-$I19)),"-")</f>
        <v>-</v>
      </c>
    </row>
    <row r="20" spans="1:34" x14ac:dyDescent="0.25">
      <c r="A20" s="4" t="s">
        <v>576</v>
      </c>
      <c r="B20" s="92" t="s">
        <v>24</v>
      </c>
      <c r="C20" s="28" t="s">
        <v>22</v>
      </c>
      <c r="D20" s="4" t="s">
        <v>577</v>
      </c>
      <c r="E20" s="4"/>
      <c r="F20" s="35" t="s">
        <v>13</v>
      </c>
      <c r="G20" s="33" t="s">
        <v>13</v>
      </c>
      <c r="H20" s="33" t="s">
        <v>13</v>
      </c>
      <c r="I20" s="33" t="s">
        <v>13</v>
      </c>
      <c r="J20" s="31" t="s">
        <v>13</v>
      </c>
      <c r="K20" s="31" t="s">
        <v>13</v>
      </c>
      <c r="L20" s="48"/>
      <c r="M20" s="4" t="s">
        <v>50</v>
      </c>
      <c r="N20" s="4" t="s">
        <v>7</v>
      </c>
      <c r="O20" s="4">
        <v>5317600</v>
      </c>
      <c r="P20" s="4">
        <v>5318034</v>
      </c>
      <c r="Q20" s="57" t="s">
        <v>9</v>
      </c>
      <c r="R20" s="3">
        <f t="shared" si="0"/>
        <v>144</v>
      </c>
      <c r="S20" s="33" t="str">
        <f t="shared" si="11"/>
        <v>-</v>
      </c>
      <c r="T20" s="48"/>
      <c r="U20" s="47" t="s">
        <v>13</v>
      </c>
      <c r="V20" s="47" t="s">
        <v>13</v>
      </c>
      <c r="W20" s="47" t="s">
        <v>13</v>
      </c>
      <c r="X20" s="47" t="s">
        <v>13</v>
      </c>
      <c r="Y20" s="47" t="s">
        <v>13</v>
      </c>
      <c r="Z20" s="3" t="str">
        <f t="shared" si="4"/>
        <v>-</v>
      </c>
      <c r="AA20" s="33" t="str">
        <f t="shared" si="10"/>
        <v>-</v>
      </c>
      <c r="AB20" s="2" t="s">
        <v>268</v>
      </c>
      <c r="AC20" s="4" t="s">
        <v>7</v>
      </c>
      <c r="AD20" s="4">
        <v>1601179</v>
      </c>
      <c r="AE20" s="4">
        <v>1602651</v>
      </c>
      <c r="AF20" s="57" t="s">
        <v>8</v>
      </c>
      <c r="AG20" s="30">
        <f t="shared" si="3"/>
        <v>490</v>
      </c>
      <c r="AH20" s="73" t="str">
        <f t="shared" ref="AH20:AH49" si="12">IF(AND($G20=AC20,AC20&lt;&gt;"-"),IF(AF20&lt;&gt;$J20,"@"&amp;IF($J20="F",$H20-AE20,AD20-$I20),IF($J20="F",$H20-AE20,AD20-$I20)),"-")</f>
        <v>-</v>
      </c>
    </row>
    <row r="21" spans="1:34" x14ac:dyDescent="0.25">
      <c r="A21" s="4" t="s">
        <v>544</v>
      </c>
      <c r="B21" s="92" t="s">
        <v>51</v>
      </c>
      <c r="C21" s="53" t="s">
        <v>14</v>
      </c>
      <c r="D21" s="4" t="s">
        <v>545</v>
      </c>
      <c r="E21" s="33" t="s">
        <v>2654</v>
      </c>
      <c r="F21" s="32" t="s">
        <v>13</v>
      </c>
      <c r="G21" s="4" t="s">
        <v>28</v>
      </c>
      <c r="H21" s="3">
        <v>99876</v>
      </c>
      <c r="I21" s="3">
        <v>99944</v>
      </c>
      <c r="J21" s="33" t="s">
        <v>8</v>
      </c>
      <c r="K21" s="3">
        <f>(I21-H21-2)/3</f>
        <v>22</v>
      </c>
      <c r="L21" s="49"/>
      <c r="M21" s="4" t="s">
        <v>29</v>
      </c>
      <c r="N21" s="4" t="s">
        <v>28</v>
      </c>
      <c r="O21" s="4">
        <v>99963</v>
      </c>
      <c r="P21" s="4">
        <v>100430</v>
      </c>
      <c r="Q21" s="57" t="s">
        <v>9</v>
      </c>
      <c r="R21" s="3">
        <f t="shared" si="0"/>
        <v>155</v>
      </c>
      <c r="S21" s="5">
        <f t="shared" si="11"/>
        <v>19</v>
      </c>
      <c r="T21" s="49"/>
      <c r="U21" s="47" t="s">
        <v>13</v>
      </c>
      <c r="V21" s="47" t="s">
        <v>13</v>
      </c>
      <c r="W21" s="47" t="s">
        <v>13</v>
      </c>
      <c r="X21" s="47" t="s">
        <v>13</v>
      </c>
      <c r="Y21" s="47" t="s">
        <v>13</v>
      </c>
      <c r="Z21" s="3" t="str">
        <f t="shared" si="4"/>
        <v>-</v>
      </c>
      <c r="AA21" s="33" t="str">
        <f t="shared" si="10"/>
        <v>-</v>
      </c>
      <c r="AB21" s="2" t="s">
        <v>269</v>
      </c>
      <c r="AC21" s="4" t="s">
        <v>15</v>
      </c>
      <c r="AD21" s="4">
        <v>136001</v>
      </c>
      <c r="AE21" s="4">
        <v>137320</v>
      </c>
      <c r="AF21" s="57" t="s">
        <v>8</v>
      </c>
      <c r="AG21" s="30">
        <f t="shared" si="3"/>
        <v>439</v>
      </c>
      <c r="AH21" s="73" t="str">
        <f t="shared" si="12"/>
        <v>-</v>
      </c>
    </row>
    <row r="22" spans="1:34" x14ac:dyDescent="0.25">
      <c r="A22" s="4" t="s">
        <v>546</v>
      </c>
      <c r="B22" s="92" t="s">
        <v>52</v>
      </c>
      <c r="C22" s="53" t="s">
        <v>14</v>
      </c>
      <c r="D22" s="4" t="s">
        <v>547</v>
      </c>
      <c r="E22" s="33" t="s">
        <v>2654</v>
      </c>
      <c r="F22" s="35" t="s">
        <v>13</v>
      </c>
      <c r="G22" s="3" t="s">
        <v>54</v>
      </c>
      <c r="H22" s="3">
        <v>22547</v>
      </c>
      <c r="I22" s="3">
        <v>22615</v>
      </c>
      <c r="J22" s="33" t="s">
        <v>9</v>
      </c>
      <c r="K22" s="3">
        <f>(I22-H22-2)/3</f>
        <v>22</v>
      </c>
      <c r="L22" s="49"/>
      <c r="M22" s="4" t="s">
        <v>53</v>
      </c>
      <c r="N22" s="4" t="s">
        <v>54</v>
      </c>
      <c r="O22" s="4">
        <v>22061</v>
      </c>
      <c r="P22" s="4">
        <v>22528</v>
      </c>
      <c r="Q22" s="57" t="s">
        <v>8</v>
      </c>
      <c r="R22" s="3">
        <f t="shared" si="0"/>
        <v>155</v>
      </c>
      <c r="S22" s="5">
        <f t="shared" si="11"/>
        <v>19</v>
      </c>
      <c r="T22" s="49"/>
      <c r="U22" s="47" t="s">
        <v>13</v>
      </c>
      <c r="V22" s="47" t="s">
        <v>13</v>
      </c>
      <c r="W22" s="47" t="s">
        <v>13</v>
      </c>
      <c r="X22" s="47" t="s">
        <v>13</v>
      </c>
      <c r="Y22" s="47" t="s">
        <v>13</v>
      </c>
      <c r="Z22" s="3" t="str">
        <f t="shared" si="4"/>
        <v>-</v>
      </c>
      <c r="AA22" s="33" t="str">
        <f t="shared" si="10"/>
        <v>-</v>
      </c>
      <c r="AB22" s="2" t="s">
        <v>270</v>
      </c>
      <c r="AC22" s="4" t="s">
        <v>193</v>
      </c>
      <c r="AD22" s="4">
        <v>5537</v>
      </c>
      <c r="AE22" s="4">
        <v>6856</v>
      </c>
      <c r="AF22" s="57" t="s">
        <v>9</v>
      </c>
      <c r="AG22" s="30">
        <f t="shared" si="3"/>
        <v>439</v>
      </c>
      <c r="AH22" s="73" t="str">
        <f t="shared" si="12"/>
        <v>-</v>
      </c>
    </row>
    <row r="23" spans="1:34" x14ac:dyDescent="0.25">
      <c r="A23" s="4" t="s">
        <v>574</v>
      </c>
      <c r="B23" s="92" t="s">
        <v>25</v>
      </c>
      <c r="C23" s="28" t="s">
        <v>26</v>
      </c>
      <c r="D23" s="4" t="s">
        <v>575</v>
      </c>
      <c r="E23" s="4"/>
      <c r="F23" s="35" t="s">
        <v>13</v>
      </c>
      <c r="G23" s="33" t="s">
        <v>13</v>
      </c>
      <c r="H23" s="33" t="s">
        <v>13</v>
      </c>
      <c r="I23" s="33" t="s">
        <v>13</v>
      </c>
      <c r="J23" s="31" t="s">
        <v>13</v>
      </c>
      <c r="K23" s="31" t="s">
        <v>13</v>
      </c>
      <c r="L23" s="48"/>
      <c r="M23" s="4" t="s">
        <v>55</v>
      </c>
      <c r="N23" s="4" t="s">
        <v>7</v>
      </c>
      <c r="O23" s="4">
        <v>6010711</v>
      </c>
      <c r="P23" s="4">
        <v>6011178</v>
      </c>
      <c r="Q23" s="57" t="s">
        <v>8</v>
      </c>
      <c r="R23" s="3">
        <f t="shared" si="0"/>
        <v>155</v>
      </c>
      <c r="S23" s="33" t="str">
        <f t="shared" si="11"/>
        <v>-</v>
      </c>
      <c r="T23" s="48"/>
      <c r="U23" s="47" t="s">
        <v>13</v>
      </c>
      <c r="V23" s="47" t="s">
        <v>13</v>
      </c>
      <c r="W23" s="47" t="s">
        <v>13</v>
      </c>
      <c r="X23" s="47" t="s">
        <v>13</v>
      </c>
      <c r="Y23" s="47" t="s">
        <v>13</v>
      </c>
      <c r="Z23" s="3" t="str">
        <f t="shared" si="4"/>
        <v>-</v>
      </c>
      <c r="AA23" s="33" t="str">
        <f t="shared" si="10"/>
        <v>-</v>
      </c>
      <c r="AB23" s="2" t="s">
        <v>271</v>
      </c>
      <c r="AC23" s="4" t="s">
        <v>7</v>
      </c>
      <c r="AD23" s="4">
        <v>6014551</v>
      </c>
      <c r="AE23" s="4">
        <v>6015879</v>
      </c>
      <c r="AF23" s="57" t="s">
        <v>9</v>
      </c>
      <c r="AG23" s="30">
        <f t="shared" si="3"/>
        <v>442</v>
      </c>
      <c r="AH23" s="73" t="str">
        <f t="shared" si="12"/>
        <v>-</v>
      </c>
    </row>
    <row r="24" spans="1:34" x14ac:dyDescent="0.25">
      <c r="A24" s="4" t="s">
        <v>578</v>
      </c>
      <c r="B24" s="92" t="s">
        <v>382</v>
      </c>
      <c r="C24" s="29" t="s">
        <v>12</v>
      </c>
      <c r="D24" s="4" t="s">
        <v>579</v>
      </c>
      <c r="E24" s="4"/>
      <c r="F24" s="35" t="s">
        <v>13</v>
      </c>
      <c r="G24" s="33" t="s">
        <v>13</v>
      </c>
      <c r="H24" s="33" t="s">
        <v>13</v>
      </c>
      <c r="I24" s="33" t="s">
        <v>13</v>
      </c>
      <c r="J24" s="31" t="s">
        <v>13</v>
      </c>
      <c r="K24" s="31" t="s">
        <v>13</v>
      </c>
      <c r="L24" s="48"/>
      <c r="M24" s="4" t="s">
        <v>56</v>
      </c>
      <c r="N24" s="4" t="s">
        <v>7</v>
      </c>
      <c r="O24" s="4">
        <v>1637195</v>
      </c>
      <c r="P24" s="4">
        <v>1637665</v>
      </c>
      <c r="Q24" s="57" t="s">
        <v>9</v>
      </c>
      <c r="R24" s="3">
        <f t="shared" si="0"/>
        <v>156</v>
      </c>
      <c r="S24" s="33" t="str">
        <f t="shared" si="11"/>
        <v>-</v>
      </c>
      <c r="T24" s="48"/>
      <c r="U24" s="47" t="s">
        <v>13</v>
      </c>
      <c r="V24" s="47" t="s">
        <v>13</v>
      </c>
      <c r="W24" s="47" t="s">
        <v>13</v>
      </c>
      <c r="X24" s="47" t="s">
        <v>13</v>
      </c>
      <c r="Y24" s="47" t="s">
        <v>13</v>
      </c>
      <c r="Z24" s="3" t="str">
        <f t="shared" si="4"/>
        <v>-</v>
      </c>
      <c r="AA24" s="33" t="str">
        <f t="shared" si="10"/>
        <v>-</v>
      </c>
      <c r="AB24" s="2" t="s">
        <v>274</v>
      </c>
      <c r="AC24" s="4" t="s">
        <v>7</v>
      </c>
      <c r="AD24" s="4">
        <v>2494380</v>
      </c>
      <c r="AE24" s="4">
        <v>2494655</v>
      </c>
      <c r="AF24" s="57" t="s">
        <v>8</v>
      </c>
      <c r="AG24" s="30">
        <f t="shared" si="3"/>
        <v>91</v>
      </c>
      <c r="AH24" s="73" t="str">
        <f t="shared" si="12"/>
        <v>-</v>
      </c>
    </row>
    <row r="25" spans="1:34" x14ac:dyDescent="0.25">
      <c r="A25" s="4" t="s">
        <v>597</v>
      </c>
      <c r="B25" s="92" t="s">
        <v>383</v>
      </c>
      <c r="C25" s="28" t="s">
        <v>22</v>
      </c>
      <c r="D25" s="8" t="s">
        <v>598</v>
      </c>
      <c r="E25" s="8"/>
      <c r="F25" s="35" t="s">
        <v>13</v>
      </c>
      <c r="G25" s="33" t="s">
        <v>13</v>
      </c>
      <c r="H25" s="33" t="s">
        <v>13</v>
      </c>
      <c r="I25" s="33" t="s">
        <v>13</v>
      </c>
      <c r="J25" s="31" t="s">
        <v>13</v>
      </c>
      <c r="K25" s="31" t="s">
        <v>13</v>
      </c>
      <c r="L25" s="48"/>
      <c r="M25" s="4" t="s">
        <v>59</v>
      </c>
      <c r="N25" s="4" t="s">
        <v>60</v>
      </c>
      <c r="O25" s="4">
        <v>22952</v>
      </c>
      <c r="P25" s="4">
        <v>23434</v>
      </c>
      <c r="Q25" s="57" t="s">
        <v>9</v>
      </c>
      <c r="R25" s="3">
        <f t="shared" si="0"/>
        <v>160</v>
      </c>
      <c r="S25" s="33" t="str">
        <f t="shared" si="11"/>
        <v>-</v>
      </c>
      <c r="T25" s="48"/>
      <c r="U25" s="4" t="s">
        <v>207</v>
      </c>
      <c r="V25" s="4" t="s">
        <v>208</v>
      </c>
      <c r="W25" s="4">
        <v>9846</v>
      </c>
      <c r="X25" s="4">
        <v>10118</v>
      </c>
      <c r="Y25" s="57" t="s">
        <v>9</v>
      </c>
      <c r="Z25" s="3">
        <f t="shared" si="4"/>
        <v>90</v>
      </c>
      <c r="AA25" s="33" t="str">
        <f t="shared" si="10"/>
        <v>-</v>
      </c>
      <c r="AB25" s="2" t="s">
        <v>277</v>
      </c>
      <c r="AC25" s="4" t="s">
        <v>278</v>
      </c>
      <c r="AD25" s="4">
        <v>20390</v>
      </c>
      <c r="AE25" s="4">
        <v>21706</v>
      </c>
      <c r="AF25" s="57" t="s">
        <v>8</v>
      </c>
      <c r="AG25" s="30">
        <f t="shared" si="3"/>
        <v>438</v>
      </c>
      <c r="AH25" s="73" t="str">
        <f t="shared" si="12"/>
        <v>-</v>
      </c>
    </row>
    <row r="26" spans="1:34" x14ac:dyDescent="0.25">
      <c r="A26" s="4" t="s">
        <v>608</v>
      </c>
      <c r="B26" s="92" t="s">
        <v>384</v>
      </c>
      <c r="C26" s="28" t="s">
        <v>22</v>
      </c>
      <c r="D26" s="8" t="s">
        <v>609</v>
      </c>
      <c r="E26" s="8"/>
      <c r="F26" s="35" t="s">
        <v>13</v>
      </c>
      <c r="G26" s="33" t="s">
        <v>13</v>
      </c>
      <c r="H26" s="33" t="s">
        <v>13</v>
      </c>
      <c r="I26" s="33" t="s">
        <v>13</v>
      </c>
      <c r="J26" s="31" t="s">
        <v>13</v>
      </c>
      <c r="K26" s="31" t="s">
        <v>13</v>
      </c>
      <c r="L26" s="48"/>
      <c r="M26" s="4" t="s">
        <v>63</v>
      </c>
      <c r="N26" s="4" t="s">
        <v>7</v>
      </c>
      <c r="O26" s="4">
        <v>2532244</v>
      </c>
      <c r="P26" s="4">
        <v>2532678</v>
      </c>
      <c r="Q26" s="57" t="s">
        <v>9</v>
      </c>
      <c r="R26" s="3">
        <f t="shared" si="0"/>
        <v>144</v>
      </c>
      <c r="S26" s="33" t="str">
        <f t="shared" si="11"/>
        <v>-</v>
      </c>
      <c r="T26" s="48"/>
      <c r="U26" s="47" t="s">
        <v>13</v>
      </c>
      <c r="V26" s="47" t="s">
        <v>13</v>
      </c>
      <c r="W26" s="47" t="s">
        <v>13</v>
      </c>
      <c r="X26" s="47" t="s">
        <v>13</v>
      </c>
      <c r="Y26" s="47" t="s">
        <v>13</v>
      </c>
      <c r="Z26" s="3" t="str">
        <f t="shared" si="4"/>
        <v>-</v>
      </c>
      <c r="AA26" s="33" t="str">
        <f t="shared" si="10"/>
        <v>-</v>
      </c>
      <c r="AB26" s="2" t="s">
        <v>280</v>
      </c>
      <c r="AC26" s="4" t="s">
        <v>7</v>
      </c>
      <c r="AD26" s="4">
        <v>3529459</v>
      </c>
      <c r="AE26" s="4">
        <v>3530772</v>
      </c>
      <c r="AF26" s="57" t="s">
        <v>8</v>
      </c>
      <c r="AG26" s="30">
        <f t="shared" si="3"/>
        <v>437</v>
      </c>
      <c r="AH26" s="73" t="str">
        <f t="shared" si="12"/>
        <v>-</v>
      </c>
    </row>
    <row r="27" spans="1:34" x14ac:dyDescent="0.25">
      <c r="A27" s="4" t="s">
        <v>599</v>
      </c>
      <c r="B27" s="92" t="s">
        <v>388</v>
      </c>
      <c r="C27" s="28" t="s">
        <v>22</v>
      </c>
      <c r="D27" s="8" t="s">
        <v>600</v>
      </c>
      <c r="E27" s="8"/>
      <c r="F27" s="35" t="s">
        <v>13</v>
      </c>
      <c r="G27" s="33" t="s">
        <v>13</v>
      </c>
      <c r="H27" s="33" t="s">
        <v>13</v>
      </c>
      <c r="I27" s="33" t="s">
        <v>13</v>
      </c>
      <c r="J27" s="31" t="s">
        <v>13</v>
      </c>
      <c r="K27" s="31" t="s">
        <v>13</v>
      </c>
      <c r="L27" s="48"/>
      <c r="M27" s="4" t="s">
        <v>57</v>
      </c>
      <c r="N27" s="4" t="s">
        <v>58</v>
      </c>
      <c r="O27" s="4">
        <v>11559</v>
      </c>
      <c r="P27" s="4">
        <v>12029</v>
      </c>
      <c r="Q27" s="57" t="s">
        <v>8</v>
      </c>
      <c r="R27" s="3">
        <f t="shared" si="0"/>
        <v>156</v>
      </c>
      <c r="S27" s="33" t="str">
        <f t="shared" si="11"/>
        <v>-</v>
      </c>
      <c r="T27" s="48"/>
      <c r="U27" s="47" t="s">
        <v>13</v>
      </c>
      <c r="V27" s="47" t="s">
        <v>13</v>
      </c>
      <c r="W27" s="47" t="s">
        <v>13</v>
      </c>
      <c r="X27" s="47" t="s">
        <v>13</v>
      </c>
      <c r="Y27" s="47" t="s">
        <v>13</v>
      </c>
      <c r="Z27" s="3" t="str">
        <f t="shared" si="4"/>
        <v>-</v>
      </c>
      <c r="AA27" s="33" t="str">
        <f t="shared" si="10"/>
        <v>-</v>
      </c>
      <c r="AB27" s="2" t="s">
        <v>275</v>
      </c>
      <c r="AC27" s="4" t="s">
        <v>276</v>
      </c>
      <c r="AD27" s="4">
        <v>40190</v>
      </c>
      <c r="AE27" s="4">
        <v>41503</v>
      </c>
      <c r="AF27" s="57" t="s">
        <v>9</v>
      </c>
      <c r="AG27" s="30">
        <f t="shared" si="3"/>
        <v>437</v>
      </c>
      <c r="AH27" s="73" t="str">
        <f t="shared" si="12"/>
        <v>-</v>
      </c>
    </row>
    <row r="28" spans="1:34" x14ac:dyDescent="0.25">
      <c r="A28" s="4" t="s">
        <v>601</v>
      </c>
      <c r="B28" s="92" t="s">
        <v>387</v>
      </c>
      <c r="C28" s="28" t="s">
        <v>22</v>
      </c>
      <c r="D28" s="8" t="s">
        <v>602</v>
      </c>
      <c r="E28" s="8"/>
      <c r="F28" s="35" t="s">
        <v>13</v>
      </c>
      <c r="G28" s="33" t="s">
        <v>13</v>
      </c>
      <c r="H28" s="33" t="s">
        <v>13</v>
      </c>
      <c r="I28" s="33" t="s">
        <v>13</v>
      </c>
      <c r="J28" s="31" t="s">
        <v>13</v>
      </c>
      <c r="K28" s="31" t="s">
        <v>13</v>
      </c>
      <c r="L28" s="48"/>
      <c r="M28" s="4" t="s">
        <v>73</v>
      </c>
      <c r="N28" s="4" t="s">
        <v>74</v>
      </c>
      <c r="O28" s="4">
        <v>4188660</v>
      </c>
      <c r="P28" s="4">
        <v>4189130</v>
      </c>
      <c r="Q28" s="57" t="s">
        <v>8</v>
      </c>
      <c r="R28" s="3">
        <f t="shared" si="0"/>
        <v>156</v>
      </c>
      <c r="S28" s="33" t="str">
        <f t="shared" si="11"/>
        <v>-</v>
      </c>
      <c r="T28" s="48"/>
      <c r="U28" s="47" t="s">
        <v>13</v>
      </c>
      <c r="V28" s="47" t="s">
        <v>13</v>
      </c>
      <c r="W28" s="47" t="s">
        <v>13</v>
      </c>
      <c r="X28" s="47" t="s">
        <v>13</v>
      </c>
      <c r="Y28" s="47" t="s">
        <v>13</v>
      </c>
      <c r="Z28" s="3" t="str">
        <f t="shared" si="4"/>
        <v>-</v>
      </c>
      <c r="AA28" s="33" t="str">
        <f t="shared" si="10"/>
        <v>-</v>
      </c>
      <c r="AB28" s="2" t="s">
        <v>290</v>
      </c>
      <c r="AC28" s="4" t="s">
        <v>74</v>
      </c>
      <c r="AD28" s="4">
        <v>3746971</v>
      </c>
      <c r="AE28" s="4">
        <v>3748287</v>
      </c>
      <c r="AF28" s="57" t="s">
        <v>9</v>
      </c>
      <c r="AG28" s="30">
        <f t="shared" si="3"/>
        <v>438</v>
      </c>
      <c r="AH28" s="73" t="str">
        <f t="shared" si="12"/>
        <v>-</v>
      </c>
    </row>
    <row r="29" spans="1:34" x14ac:dyDescent="0.25">
      <c r="A29" s="4" t="s">
        <v>586</v>
      </c>
      <c r="B29" s="92" t="s">
        <v>389</v>
      </c>
      <c r="C29" s="28" t="s">
        <v>22</v>
      </c>
      <c r="D29" s="8" t="s">
        <v>587</v>
      </c>
      <c r="E29" s="8"/>
      <c r="F29" s="35" t="s">
        <v>13</v>
      </c>
      <c r="G29" s="33" t="s">
        <v>13</v>
      </c>
      <c r="H29" s="33" t="s">
        <v>13</v>
      </c>
      <c r="I29" s="33" t="s">
        <v>13</v>
      </c>
      <c r="J29" s="31" t="s">
        <v>13</v>
      </c>
      <c r="K29" s="31" t="s">
        <v>13</v>
      </c>
      <c r="L29" s="48"/>
      <c r="M29" s="4" t="s">
        <v>64</v>
      </c>
      <c r="N29" s="4" t="s">
        <v>7</v>
      </c>
      <c r="O29" s="4">
        <v>2923415</v>
      </c>
      <c r="P29" s="4">
        <v>2923879</v>
      </c>
      <c r="Q29" s="57" t="s">
        <v>9</v>
      </c>
      <c r="R29" s="3">
        <f t="shared" si="0"/>
        <v>154</v>
      </c>
      <c r="S29" s="33" t="str">
        <f t="shared" si="11"/>
        <v>-</v>
      </c>
      <c r="T29" s="48"/>
      <c r="U29" s="4" t="s">
        <v>209</v>
      </c>
      <c r="V29" s="4" t="s">
        <v>7</v>
      </c>
      <c r="W29" s="4">
        <v>5153785</v>
      </c>
      <c r="X29" s="4">
        <v>5154747</v>
      </c>
      <c r="Y29" s="57" t="s">
        <v>8</v>
      </c>
      <c r="Z29" s="3">
        <f t="shared" si="4"/>
        <v>320</v>
      </c>
      <c r="AA29" s="33" t="str">
        <f t="shared" si="10"/>
        <v>-</v>
      </c>
      <c r="AB29" s="2" t="s">
        <v>281</v>
      </c>
      <c r="AC29" s="4" t="s">
        <v>7</v>
      </c>
      <c r="AD29" s="4">
        <v>5196503</v>
      </c>
      <c r="AE29" s="4">
        <v>5197822</v>
      </c>
      <c r="AF29" s="57" t="s">
        <v>8</v>
      </c>
      <c r="AG29" s="30">
        <f t="shared" si="3"/>
        <v>439</v>
      </c>
      <c r="AH29" s="73" t="str">
        <f t="shared" si="12"/>
        <v>-</v>
      </c>
    </row>
    <row r="30" spans="1:34" x14ac:dyDescent="0.25">
      <c r="A30" s="4" t="s">
        <v>671</v>
      </c>
      <c r="B30" s="92" t="s">
        <v>390</v>
      </c>
      <c r="C30" s="28" t="s">
        <v>22</v>
      </c>
      <c r="D30" s="8" t="s">
        <v>672</v>
      </c>
      <c r="E30" s="8"/>
      <c r="F30" s="35" t="s">
        <v>13</v>
      </c>
      <c r="G30" s="33" t="s">
        <v>13</v>
      </c>
      <c r="H30" s="33" t="s">
        <v>13</v>
      </c>
      <c r="I30" s="33" t="s">
        <v>13</v>
      </c>
      <c r="J30" s="31" t="s">
        <v>13</v>
      </c>
      <c r="K30" s="31" t="s">
        <v>13</v>
      </c>
      <c r="L30" s="48"/>
      <c r="M30" s="4" t="s">
        <v>65</v>
      </c>
      <c r="N30" s="4" t="s">
        <v>7</v>
      </c>
      <c r="O30" s="4">
        <v>3900741</v>
      </c>
      <c r="P30" s="4">
        <v>3901199</v>
      </c>
      <c r="Q30" s="57" t="s">
        <v>9</v>
      </c>
      <c r="R30" s="3">
        <f t="shared" si="0"/>
        <v>152</v>
      </c>
      <c r="S30" s="33" t="str">
        <f t="shared" si="11"/>
        <v>-</v>
      </c>
      <c r="T30" s="48"/>
      <c r="U30" s="47" t="s">
        <v>13</v>
      </c>
      <c r="V30" s="47" t="s">
        <v>13</v>
      </c>
      <c r="W30" s="47" t="s">
        <v>13</v>
      </c>
      <c r="X30" s="47" t="s">
        <v>13</v>
      </c>
      <c r="Y30" s="47" t="s">
        <v>13</v>
      </c>
      <c r="Z30" s="3" t="str">
        <f t="shared" si="4"/>
        <v>-</v>
      </c>
      <c r="AA30" s="33" t="str">
        <f t="shared" si="10"/>
        <v>-</v>
      </c>
      <c r="AB30" s="2" t="s">
        <v>282</v>
      </c>
      <c r="AC30" s="4" t="s">
        <v>7</v>
      </c>
      <c r="AD30" s="4">
        <v>1503749</v>
      </c>
      <c r="AE30" s="4">
        <v>1505158</v>
      </c>
      <c r="AF30" s="57" t="s">
        <v>8</v>
      </c>
      <c r="AG30" s="30">
        <f t="shared" si="3"/>
        <v>469</v>
      </c>
      <c r="AH30" s="73" t="str">
        <f t="shared" si="12"/>
        <v>-</v>
      </c>
    </row>
    <row r="31" spans="1:34" x14ac:dyDescent="0.25">
      <c r="A31" s="4" t="s">
        <v>588</v>
      </c>
      <c r="B31" s="92" t="s">
        <v>391</v>
      </c>
      <c r="C31" s="28" t="s">
        <v>22</v>
      </c>
      <c r="D31" s="8" t="s">
        <v>589</v>
      </c>
      <c r="E31" s="8"/>
      <c r="F31" s="35" t="s">
        <v>13</v>
      </c>
      <c r="G31" s="33" t="s">
        <v>13</v>
      </c>
      <c r="H31" s="33" t="s">
        <v>13</v>
      </c>
      <c r="I31" s="33" t="s">
        <v>13</v>
      </c>
      <c r="J31" s="31" t="s">
        <v>13</v>
      </c>
      <c r="K31" s="31" t="s">
        <v>13</v>
      </c>
      <c r="L31" s="48"/>
      <c r="M31" s="4" t="s">
        <v>66</v>
      </c>
      <c r="N31" s="4" t="s">
        <v>7</v>
      </c>
      <c r="O31" s="4">
        <v>5165392</v>
      </c>
      <c r="P31" s="4">
        <v>5165850</v>
      </c>
      <c r="Q31" s="57" t="s">
        <v>9</v>
      </c>
      <c r="R31" s="3">
        <f t="shared" si="0"/>
        <v>152</v>
      </c>
      <c r="S31" s="33" t="str">
        <f t="shared" si="11"/>
        <v>-</v>
      </c>
      <c r="T31" s="48"/>
      <c r="U31" s="4" t="s">
        <v>210</v>
      </c>
      <c r="V31" s="4" t="s">
        <v>7</v>
      </c>
      <c r="W31" s="4">
        <v>3572362</v>
      </c>
      <c r="X31" s="4">
        <v>3573381</v>
      </c>
      <c r="Y31" s="57" t="s">
        <v>8</v>
      </c>
      <c r="Z31" s="3">
        <f t="shared" si="4"/>
        <v>339</v>
      </c>
      <c r="AA31" s="33" t="str">
        <f t="shared" si="10"/>
        <v>-</v>
      </c>
      <c r="AB31" s="2" t="s">
        <v>283</v>
      </c>
      <c r="AC31" s="4" t="s">
        <v>7</v>
      </c>
      <c r="AD31" s="4">
        <v>4550238</v>
      </c>
      <c r="AE31" s="4">
        <v>4551557</v>
      </c>
      <c r="AF31" s="57" t="s">
        <v>9</v>
      </c>
      <c r="AG31" s="30">
        <f t="shared" si="3"/>
        <v>439</v>
      </c>
      <c r="AH31" s="73" t="str">
        <f t="shared" si="12"/>
        <v>-</v>
      </c>
    </row>
    <row r="32" spans="1:34" x14ac:dyDescent="0.25">
      <c r="A32" s="4" t="s">
        <v>592</v>
      </c>
      <c r="B32" s="92" t="s">
        <v>392</v>
      </c>
      <c r="C32" s="28" t="s">
        <v>22</v>
      </c>
      <c r="D32" s="8" t="s">
        <v>593</v>
      </c>
      <c r="E32" s="8"/>
      <c r="F32" s="35" t="s">
        <v>13</v>
      </c>
      <c r="G32" s="33" t="s">
        <v>13</v>
      </c>
      <c r="H32" s="33" t="s">
        <v>13</v>
      </c>
      <c r="I32" s="33" t="s">
        <v>13</v>
      </c>
      <c r="J32" s="31" t="s">
        <v>13</v>
      </c>
      <c r="K32" s="31" t="s">
        <v>13</v>
      </c>
      <c r="L32" s="48"/>
      <c r="M32" s="4" t="s">
        <v>71</v>
      </c>
      <c r="N32" s="4" t="s">
        <v>72</v>
      </c>
      <c r="O32" s="4">
        <v>618</v>
      </c>
      <c r="P32" s="4">
        <v>1076</v>
      </c>
      <c r="Q32" s="57" t="s">
        <v>9</v>
      </c>
      <c r="R32" s="3">
        <f t="shared" si="0"/>
        <v>152</v>
      </c>
      <c r="S32" s="33" t="str">
        <f t="shared" si="11"/>
        <v>-</v>
      </c>
      <c r="T32" s="48"/>
      <c r="U32" s="47" t="s">
        <v>13</v>
      </c>
      <c r="V32" s="47" t="s">
        <v>13</v>
      </c>
      <c r="W32" s="47" t="s">
        <v>13</v>
      </c>
      <c r="X32" s="47" t="s">
        <v>13</v>
      </c>
      <c r="Y32" s="47" t="s">
        <v>13</v>
      </c>
      <c r="Z32" s="3" t="str">
        <f t="shared" si="4"/>
        <v>-</v>
      </c>
      <c r="AA32" s="33" t="str">
        <f t="shared" si="10"/>
        <v>-</v>
      </c>
      <c r="AB32" s="2" t="s">
        <v>288</v>
      </c>
      <c r="AC32" s="4" t="s">
        <v>289</v>
      </c>
      <c r="AD32" s="4">
        <v>172766</v>
      </c>
      <c r="AE32" s="4">
        <v>174079</v>
      </c>
      <c r="AF32" s="57" t="s">
        <v>9</v>
      </c>
      <c r="AG32" s="30">
        <f t="shared" si="3"/>
        <v>437</v>
      </c>
      <c r="AH32" s="73" t="str">
        <f t="shared" si="12"/>
        <v>-</v>
      </c>
    </row>
    <row r="33" spans="1:34" x14ac:dyDescent="0.25">
      <c r="A33" s="4" t="s">
        <v>590</v>
      </c>
      <c r="B33" s="92" t="s">
        <v>393</v>
      </c>
      <c r="C33" s="28" t="s">
        <v>22</v>
      </c>
      <c r="D33" s="8" t="s">
        <v>591</v>
      </c>
      <c r="E33" s="8"/>
      <c r="F33" s="35" t="s">
        <v>13</v>
      </c>
      <c r="G33" s="33" t="s">
        <v>13</v>
      </c>
      <c r="H33" s="33" t="s">
        <v>13</v>
      </c>
      <c r="I33" s="33" t="s">
        <v>13</v>
      </c>
      <c r="J33" s="31" t="s">
        <v>13</v>
      </c>
      <c r="K33" s="31" t="s">
        <v>13</v>
      </c>
      <c r="L33" s="48"/>
      <c r="M33" s="4" t="s">
        <v>67</v>
      </c>
      <c r="N33" s="4" t="s">
        <v>7</v>
      </c>
      <c r="O33" s="4">
        <v>2482627</v>
      </c>
      <c r="P33" s="4">
        <v>2483085</v>
      </c>
      <c r="Q33" s="57" t="s">
        <v>8</v>
      </c>
      <c r="R33" s="3">
        <f t="shared" si="0"/>
        <v>152</v>
      </c>
      <c r="S33" s="33" t="str">
        <f t="shared" si="11"/>
        <v>-</v>
      </c>
      <c r="T33" s="48"/>
      <c r="U33" s="47" t="s">
        <v>13</v>
      </c>
      <c r="V33" s="47" t="s">
        <v>13</v>
      </c>
      <c r="W33" s="47" t="s">
        <v>13</v>
      </c>
      <c r="X33" s="47" t="s">
        <v>13</v>
      </c>
      <c r="Y33" s="47" t="s">
        <v>13</v>
      </c>
      <c r="Z33" s="3" t="str">
        <f t="shared" si="4"/>
        <v>-</v>
      </c>
      <c r="AA33" s="33" t="str">
        <f t="shared" si="10"/>
        <v>-</v>
      </c>
      <c r="AB33" s="2" t="s">
        <v>284</v>
      </c>
      <c r="AC33" s="4" t="s">
        <v>7</v>
      </c>
      <c r="AD33" s="4">
        <v>4637909</v>
      </c>
      <c r="AE33" s="4">
        <v>4639222</v>
      </c>
      <c r="AF33" s="57" t="s">
        <v>9</v>
      </c>
      <c r="AG33" s="30">
        <f t="shared" si="3"/>
        <v>437</v>
      </c>
      <c r="AH33" s="73" t="str">
        <f t="shared" si="12"/>
        <v>-</v>
      </c>
    </row>
    <row r="34" spans="1:34" x14ac:dyDescent="0.25">
      <c r="A34" s="4" t="s">
        <v>606</v>
      </c>
      <c r="B34" s="92" t="s">
        <v>385</v>
      </c>
      <c r="C34" s="28" t="s">
        <v>22</v>
      </c>
      <c r="D34" s="8" t="s">
        <v>607</v>
      </c>
      <c r="E34" s="8"/>
      <c r="F34" s="35" t="s">
        <v>13</v>
      </c>
      <c r="G34" s="33" t="s">
        <v>13</v>
      </c>
      <c r="H34" s="33" t="s">
        <v>13</v>
      </c>
      <c r="I34" s="33" t="s">
        <v>13</v>
      </c>
      <c r="J34" s="31" t="s">
        <v>13</v>
      </c>
      <c r="K34" s="31" t="s">
        <v>13</v>
      </c>
      <c r="L34" s="48"/>
      <c r="M34" s="4" t="s">
        <v>68</v>
      </c>
      <c r="N34" s="4" t="s">
        <v>7</v>
      </c>
      <c r="O34" s="4">
        <v>2608771</v>
      </c>
      <c r="P34" s="4">
        <v>2609211</v>
      </c>
      <c r="Q34" s="57" t="s">
        <v>9</v>
      </c>
      <c r="R34" s="3">
        <f t="shared" si="0"/>
        <v>146</v>
      </c>
      <c r="S34" s="33" t="str">
        <f t="shared" si="11"/>
        <v>-</v>
      </c>
      <c r="T34" s="48"/>
      <c r="U34" s="47" t="s">
        <v>13</v>
      </c>
      <c r="V34" s="47" t="s">
        <v>13</v>
      </c>
      <c r="W34" s="47" t="s">
        <v>13</v>
      </c>
      <c r="X34" s="47" t="s">
        <v>13</v>
      </c>
      <c r="Y34" s="47" t="s">
        <v>13</v>
      </c>
      <c r="Z34" s="3" t="str">
        <f t="shared" si="4"/>
        <v>-</v>
      </c>
      <c r="AA34" s="33" t="str">
        <f t="shared" si="10"/>
        <v>-</v>
      </c>
      <c r="AB34" s="2" t="s">
        <v>285</v>
      </c>
      <c r="AC34" s="4" t="s">
        <v>7</v>
      </c>
      <c r="AD34" s="4">
        <v>1405773</v>
      </c>
      <c r="AE34" s="4">
        <v>1407086</v>
      </c>
      <c r="AF34" s="57" t="s">
        <v>8</v>
      </c>
      <c r="AG34" s="30">
        <f t="shared" si="3"/>
        <v>437</v>
      </c>
      <c r="AH34" s="73" t="str">
        <f t="shared" si="12"/>
        <v>-</v>
      </c>
    </row>
    <row r="35" spans="1:34" x14ac:dyDescent="0.25">
      <c r="A35" s="4" t="s">
        <v>518</v>
      </c>
      <c r="B35" s="92" t="s">
        <v>394</v>
      </c>
      <c r="C35" s="27" t="s">
        <v>6</v>
      </c>
      <c r="D35" s="4" t="s">
        <v>519</v>
      </c>
      <c r="E35" s="4"/>
      <c r="F35" s="35" t="s">
        <v>13</v>
      </c>
      <c r="G35" s="33" t="s">
        <v>13</v>
      </c>
      <c r="H35" s="33" t="s">
        <v>13</v>
      </c>
      <c r="I35" s="33" t="s">
        <v>13</v>
      </c>
      <c r="J35" s="31" t="s">
        <v>13</v>
      </c>
      <c r="K35" s="31" t="s">
        <v>13</v>
      </c>
      <c r="L35" s="48"/>
      <c r="M35" s="4" t="s">
        <v>30</v>
      </c>
      <c r="N35" s="4" t="s">
        <v>18</v>
      </c>
      <c r="O35" s="4">
        <v>200960</v>
      </c>
      <c r="P35" s="4">
        <v>201400</v>
      </c>
      <c r="Q35" s="57" t="s">
        <v>8</v>
      </c>
      <c r="R35" s="3">
        <f t="shared" si="0"/>
        <v>146</v>
      </c>
      <c r="S35" s="33" t="str">
        <f t="shared" si="11"/>
        <v>-</v>
      </c>
      <c r="T35" s="48"/>
      <c r="U35" s="47" t="s">
        <v>13</v>
      </c>
      <c r="V35" s="47" t="s">
        <v>13</v>
      </c>
      <c r="W35" s="47" t="s">
        <v>13</v>
      </c>
      <c r="X35" s="47" t="s">
        <v>13</v>
      </c>
      <c r="Y35" s="47" t="s">
        <v>13</v>
      </c>
      <c r="Z35" s="3" t="str">
        <f t="shared" si="4"/>
        <v>-</v>
      </c>
      <c r="AA35" s="33" t="str">
        <f t="shared" si="10"/>
        <v>-</v>
      </c>
      <c r="AB35" s="2" t="s">
        <v>272</v>
      </c>
      <c r="AC35" s="4" t="s">
        <v>273</v>
      </c>
      <c r="AD35" s="4">
        <v>3880</v>
      </c>
      <c r="AE35" s="4">
        <v>5202</v>
      </c>
      <c r="AF35" s="57" t="s">
        <v>8</v>
      </c>
      <c r="AG35" s="30">
        <f t="shared" si="3"/>
        <v>440</v>
      </c>
      <c r="AH35" s="73" t="str">
        <f t="shared" si="12"/>
        <v>-</v>
      </c>
    </row>
    <row r="36" spans="1:34" x14ac:dyDescent="0.25">
      <c r="A36" s="4" t="s">
        <v>522</v>
      </c>
      <c r="B36" s="92" t="s">
        <v>395</v>
      </c>
      <c r="C36" s="27" t="s">
        <v>6</v>
      </c>
      <c r="D36" s="4" t="s">
        <v>523</v>
      </c>
      <c r="E36" s="35" t="s">
        <v>13</v>
      </c>
      <c r="F36" s="35" t="s">
        <v>13</v>
      </c>
      <c r="G36" s="3" t="s">
        <v>7</v>
      </c>
      <c r="H36" s="3">
        <v>28367</v>
      </c>
      <c r="I36" s="3">
        <v>28495</v>
      </c>
      <c r="J36" s="33" t="s">
        <v>9</v>
      </c>
      <c r="K36" s="3">
        <f>(I36-H36-2)/3</f>
        <v>42</v>
      </c>
      <c r="L36" s="49"/>
      <c r="M36" s="4" t="s">
        <v>70</v>
      </c>
      <c r="N36" s="4" t="s">
        <v>7</v>
      </c>
      <c r="O36" s="4">
        <v>1648877</v>
      </c>
      <c r="P36" s="4">
        <v>1649347</v>
      </c>
      <c r="Q36" s="57" t="s">
        <v>9</v>
      </c>
      <c r="R36" s="3">
        <f t="shared" si="0"/>
        <v>156</v>
      </c>
      <c r="S36" s="3" t="str">
        <f>IF($G36=N36,IF(Q36=$J36,"@"&amp;IF($J36="F",$O36-I36,H36-$P36),IF($J36="F",$O36-I36,H36-$P36)),"-")</f>
        <v>@-1620980</v>
      </c>
      <c r="T36" s="49"/>
      <c r="U36" s="4" t="s">
        <v>211</v>
      </c>
      <c r="V36" s="4" t="s">
        <v>7</v>
      </c>
      <c r="W36" s="4">
        <v>4192088</v>
      </c>
      <c r="X36" s="4">
        <v>4193110</v>
      </c>
      <c r="Y36" s="57" t="s">
        <v>9</v>
      </c>
      <c r="Z36" s="3">
        <f t="shared" si="4"/>
        <v>340</v>
      </c>
      <c r="AA36" s="3">
        <f t="shared" si="10"/>
        <v>4163593</v>
      </c>
      <c r="AB36" s="2" t="s">
        <v>287</v>
      </c>
      <c r="AC36" s="4" t="s">
        <v>7</v>
      </c>
      <c r="AD36" s="4">
        <v>1646846</v>
      </c>
      <c r="AE36" s="4">
        <v>1648165</v>
      </c>
      <c r="AF36" s="57" t="s">
        <v>8</v>
      </c>
      <c r="AG36" s="30">
        <f t="shared" si="3"/>
        <v>439</v>
      </c>
      <c r="AH36" s="77" t="str">
        <f t="shared" si="12"/>
        <v>@1618351</v>
      </c>
    </row>
    <row r="37" spans="1:34" x14ac:dyDescent="0.25">
      <c r="A37" s="4" t="s">
        <v>630</v>
      </c>
      <c r="B37" s="92" t="s">
        <v>396</v>
      </c>
      <c r="C37" s="28" t="s">
        <v>22</v>
      </c>
      <c r="D37" s="8" t="s">
        <v>631</v>
      </c>
      <c r="E37" s="8"/>
      <c r="F37" s="35" t="s">
        <v>13</v>
      </c>
      <c r="G37" s="33" t="s">
        <v>13</v>
      </c>
      <c r="H37" s="33" t="s">
        <v>13</v>
      </c>
      <c r="I37" s="33" t="s">
        <v>13</v>
      </c>
      <c r="J37" s="31" t="s">
        <v>13</v>
      </c>
      <c r="K37" s="31" t="s">
        <v>13</v>
      </c>
      <c r="L37" s="48"/>
      <c r="M37" s="4" t="s">
        <v>75</v>
      </c>
      <c r="N37" s="4" t="s">
        <v>7</v>
      </c>
      <c r="O37" s="4">
        <v>2422820</v>
      </c>
      <c r="P37" s="4">
        <v>2423278</v>
      </c>
      <c r="Q37" s="57" t="s">
        <v>9</v>
      </c>
      <c r="R37" s="3">
        <f t="shared" si="0"/>
        <v>152</v>
      </c>
      <c r="S37" s="33" t="str">
        <f t="shared" ref="S37:S46" si="13">IF($G37=N37,IF(Q37=$J37,"$$$"&amp;IF($J37="F",$O37-I37,H37-$P37),IF($J37="F",$O37-I37,H37-$P37)),"-")</f>
        <v>-</v>
      </c>
      <c r="T37" s="48"/>
      <c r="U37" s="47" t="s">
        <v>13</v>
      </c>
      <c r="V37" s="47" t="s">
        <v>13</v>
      </c>
      <c r="W37" s="47" t="s">
        <v>13</v>
      </c>
      <c r="X37" s="47" t="s">
        <v>13</v>
      </c>
      <c r="Y37" s="47" t="s">
        <v>13</v>
      </c>
      <c r="Z37" s="3" t="str">
        <f t="shared" si="4"/>
        <v>-</v>
      </c>
      <c r="AA37" s="33" t="str">
        <f t="shared" si="10"/>
        <v>-</v>
      </c>
      <c r="AB37" s="34" t="s">
        <v>13</v>
      </c>
      <c r="AC37" s="47" t="s">
        <v>13</v>
      </c>
      <c r="AD37" s="47" t="s">
        <v>13</v>
      </c>
      <c r="AE37" s="47" t="s">
        <v>13</v>
      </c>
      <c r="AF37" s="47" t="s">
        <v>13</v>
      </c>
      <c r="AG37" s="30" t="str">
        <f t="shared" si="3"/>
        <v>-</v>
      </c>
      <c r="AH37" s="73" t="str">
        <f t="shared" si="12"/>
        <v>-</v>
      </c>
    </row>
    <row r="38" spans="1:34" x14ac:dyDescent="0.25">
      <c r="A38" s="4" t="s">
        <v>594</v>
      </c>
      <c r="B38" s="92" t="s">
        <v>397</v>
      </c>
      <c r="C38" s="28" t="s">
        <v>596</v>
      </c>
      <c r="D38" s="8" t="s">
        <v>595</v>
      </c>
      <c r="E38" s="8"/>
      <c r="F38" s="35" t="s">
        <v>13</v>
      </c>
      <c r="G38" s="33" t="s">
        <v>13</v>
      </c>
      <c r="H38" s="33" t="s">
        <v>13</v>
      </c>
      <c r="I38" s="33" t="s">
        <v>13</v>
      </c>
      <c r="J38" s="31" t="s">
        <v>13</v>
      </c>
      <c r="K38" s="31" t="s">
        <v>13</v>
      </c>
      <c r="L38" s="48"/>
      <c r="M38" s="4" t="s">
        <v>76</v>
      </c>
      <c r="N38" s="4" t="s">
        <v>10</v>
      </c>
      <c r="O38" s="4">
        <v>2759931</v>
      </c>
      <c r="P38" s="4">
        <v>2760404</v>
      </c>
      <c r="Q38" s="57" t="s">
        <v>8</v>
      </c>
      <c r="R38" s="3">
        <f t="shared" si="0"/>
        <v>157</v>
      </c>
      <c r="S38" s="33" t="str">
        <f t="shared" si="13"/>
        <v>-</v>
      </c>
      <c r="T38" s="48"/>
      <c r="U38" s="47" t="s">
        <v>13</v>
      </c>
      <c r="V38" s="47" t="s">
        <v>13</v>
      </c>
      <c r="W38" s="47" t="s">
        <v>13</v>
      </c>
      <c r="X38" s="47" t="s">
        <v>13</v>
      </c>
      <c r="Y38" s="47" t="s">
        <v>13</v>
      </c>
      <c r="Z38" s="3" t="str">
        <f t="shared" si="4"/>
        <v>-</v>
      </c>
      <c r="AA38" s="33" t="str">
        <f t="shared" si="10"/>
        <v>-</v>
      </c>
      <c r="AB38" s="2" t="s">
        <v>291</v>
      </c>
      <c r="AC38" s="4" t="s">
        <v>10</v>
      </c>
      <c r="AD38" s="4">
        <v>1145466</v>
      </c>
      <c r="AE38" s="4">
        <v>1146776</v>
      </c>
      <c r="AF38" s="57" t="s">
        <v>8</v>
      </c>
      <c r="AG38" s="30">
        <f t="shared" si="3"/>
        <v>436</v>
      </c>
      <c r="AH38" s="73" t="str">
        <f t="shared" si="12"/>
        <v>-</v>
      </c>
    </row>
    <row r="39" spans="1:34" x14ac:dyDescent="0.25">
      <c r="A39" s="4" t="s">
        <v>548</v>
      </c>
      <c r="B39" s="92" t="s">
        <v>77</v>
      </c>
      <c r="C39" s="53" t="s">
        <v>14</v>
      </c>
      <c r="D39" s="4" t="s">
        <v>549</v>
      </c>
      <c r="E39" s="33" t="s">
        <v>2654</v>
      </c>
      <c r="F39" s="35" t="s">
        <v>13</v>
      </c>
      <c r="G39" s="3" t="s">
        <v>7</v>
      </c>
      <c r="H39" s="3">
        <v>3061435</v>
      </c>
      <c r="I39" s="3">
        <v>3061476</v>
      </c>
      <c r="J39" s="33" t="s">
        <v>9</v>
      </c>
      <c r="K39" s="3">
        <f>(I39-H39-2)/3</f>
        <v>13</v>
      </c>
      <c r="L39" s="49"/>
      <c r="M39" s="4" t="s">
        <v>78</v>
      </c>
      <c r="N39" s="4" t="s">
        <v>7</v>
      </c>
      <c r="O39" s="4">
        <v>3060944</v>
      </c>
      <c r="P39" s="4">
        <v>3061420</v>
      </c>
      <c r="Q39" s="57" t="s">
        <v>8</v>
      </c>
      <c r="R39" s="3">
        <f t="shared" si="0"/>
        <v>158</v>
      </c>
      <c r="S39" s="5">
        <f t="shared" si="13"/>
        <v>15</v>
      </c>
      <c r="T39" s="49"/>
      <c r="U39" s="47" t="s">
        <v>13</v>
      </c>
      <c r="V39" s="47" t="s">
        <v>13</v>
      </c>
      <c r="W39" s="47" t="s">
        <v>13</v>
      </c>
      <c r="X39" s="47" t="s">
        <v>13</v>
      </c>
      <c r="Y39" s="47" t="s">
        <v>13</v>
      </c>
      <c r="Z39" s="3" t="str">
        <f t="shared" si="4"/>
        <v>-</v>
      </c>
      <c r="AA39" s="33" t="str">
        <f t="shared" si="10"/>
        <v>-</v>
      </c>
      <c r="AB39" s="2" t="s">
        <v>292</v>
      </c>
      <c r="AC39" s="4" t="s">
        <v>7</v>
      </c>
      <c r="AD39" s="4">
        <v>3472839</v>
      </c>
      <c r="AE39" s="4">
        <v>3474161</v>
      </c>
      <c r="AF39" s="57" t="s">
        <v>8</v>
      </c>
      <c r="AG39" s="30">
        <f t="shared" si="3"/>
        <v>440</v>
      </c>
      <c r="AH39" s="77" t="str">
        <f t="shared" si="12"/>
        <v>@411363</v>
      </c>
    </row>
    <row r="40" spans="1:34" x14ac:dyDescent="0.25">
      <c r="A40" s="4" t="s">
        <v>550</v>
      </c>
      <c r="B40" s="92" t="s">
        <v>79</v>
      </c>
      <c r="C40" s="53" t="s">
        <v>14</v>
      </c>
      <c r="D40" s="4" t="s">
        <v>551</v>
      </c>
      <c r="E40" s="33" t="s">
        <v>2654</v>
      </c>
      <c r="F40" s="32" t="s">
        <v>13</v>
      </c>
      <c r="G40" s="3" t="s">
        <v>81</v>
      </c>
      <c r="H40" s="3">
        <v>10171</v>
      </c>
      <c r="I40" s="3">
        <v>10206</v>
      </c>
      <c r="J40" s="33" t="s">
        <v>8</v>
      </c>
      <c r="K40" s="3">
        <f>(I40-H40-2)/3</f>
        <v>11</v>
      </c>
      <c r="L40" s="49"/>
      <c r="M40" s="4" t="s">
        <v>80</v>
      </c>
      <c r="N40" s="4" t="s">
        <v>81</v>
      </c>
      <c r="O40" s="4">
        <v>10221</v>
      </c>
      <c r="P40" s="4">
        <v>10697</v>
      </c>
      <c r="Q40" s="57" t="s">
        <v>9</v>
      </c>
      <c r="R40" s="3">
        <f t="shared" si="0"/>
        <v>158</v>
      </c>
      <c r="S40" s="5">
        <f t="shared" si="13"/>
        <v>15</v>
      </c>
      <c r="T40" s="49"/>
      <c r="U40" s="47" t="s">
        <v>13</v>
      </c>
      <c r="V40" s="47" t="s">
        <v>13</v>
      </c>
      <c r="W40" s="47" t="s">
        <v>13</v>
      </c>
      <c r="X40" s="47" t="s">
        <v>13</v>
      </c>
      <c r="Y40" s="47" t="s">
        <v>13</v>
      </c>
      <c r="Z40" s="3" t="str">
        <f t="shared" si="4"/>
        <v>-</v>
      </c>
      <c r="AA40" s="33" t="str">
        <f t="shared" si="10"/>
        <v>-</v>
      </c>
      <c r="AB40" s="2" t="s">
        <v>293</v>
      </c>
      <c r="AC40" s="4" t="s">
        <v>294</v>
      </c>
      <c r="AD40" s="4">
        <v>28368</v>
      </c>
      <c r="AE40" s="4">
        <v>29693</v>
      </c>
      <c r="AF40" s="57" t="s">
        <v>9</v>
      </c>
      <c r="AG40" s="30">
        <f t="shared" si="3"/>
        <v>441</v>
      </c>
      <c r="AH40" s="73" t="str">
        <f t="shared" si="12"/>
        <v>-</v>
      </c>
    </row>
    <row r="41" spans="1:34" x14ac:dyDescent="0.25">
      <c r="A41" s="3" t="s">
        <v>552</v>
      </c>
      <c r="B41" s="92" t="s">
        <v>82</v>
      </c>
      <c r="C41" s="53" t="s">
        <v>14</v>
      </c>
      <c r="D41" s="3" t="s">
        <v>553</v>
      </c>
      <c r="E41" s="33" t="s">
        <v>2654</v>
      </c>
      <c r="F41" s="35" t="s">
        <v>13</v>
      </c>
      <c r="G41" s="3" t="s">
        <v>11</v>
      </c>
      <c r="H41" s="3">
        <v>2461530</v>
      </c>
      <c r="I41" s="3">
        <v>2461571</v>
      </c>
      <c r="J41" s="33" t="s">
        <v>9</v>
      </c>
      <c r="K41" s="3">
        <f>(I41-H41-2)/3</f>
        <v>13</v>
      </c>
      <c r="L41" s="49"/>
      <c r="M41" s="4" t="s">
        <v>83</v>
      </c>
      <c r="N41" s="4" t="s">
        <v>11</v>
      </c>
      <c r="O41" s="4">
        <v>2461043</v>
      </c>
      <c r="P41" s="4">
        <v>2461519</v>
      </c>
      <c r="Q41" s="57" t="s">
        <v>8</v>
      </c>
      <c r="R41" s="3">
        <f t="shared" si="0"/>
        <v>158</v>
      </c>
      <c r="S41" s="5">
        <f t="shared" si="13"/>
        <v>11</v>
      </c>
      <c r="T41" s="49"/>
      <c r="U41" s="4" t="s">
        <v>212</v>
      </c>
      <c r="V41" s="4" t="s">
        <v>21</v>
      </c>
      <c r="W41" s="4">
        <v>201308</v>
      </c>
      <c r="X41" s="4">
        <v>203416</v>
      </c>
      <c r="Y41" s="57" t="s">
        <v>8</v>
      </c>
      <c r="Z41" s="3">
        <f t="shared" si="4"/>
        <v>702</v>
      </c>
      <c r="AA41" s="33" t="str">
        <f t="shared" si="10"/>
        <v>-</v>
      </c>
      <c r="AB41" s="2" t="s">
        <v>295</v>
      </c>
      <c r="AC41" s="4" t="s">
        <v>11</v>
      </c>
      <c r="AD41" s="4">
        <v>2203800</v>
      </c>
      <c r="AE41" s="4">
        <v>2205125</v>
      </c>
      <c r="AF41" s="57" t="s">
        <v>8</v>
      </c>
      <c r="AG41" s="30">
        <f t="shared" si="3"/>
        <v>441</v>
      </c>
      <c r="AH41" s="77" t="str">
        <f t="shared" si="12"/>
        <v>@-257771</v>
      </c>
    </row>
    <row r="42" spans="1:34" x14ac:dyDescent="0.25">
      <c r="A42" s="4" t="s">
        <v>640</v>
      </c>
      <c r="B42" s="92" t="s">
        <v>84</v>
      </c>
      <c r="C42" s="29" t="s">
        <v>12</v>
      </c>
      <c r="D42" s="8" t="s">
        <v>641</v>
      </c>
      <c r="E42" s="8"/>
      <c r="F42" s="35" t="s">
        <v>13</v>
      </c>
      <c r="G42" s="33" t="s">
        <v>13</v>
      </c>
      <c r="H42" s="33" t="s">
        <v>13</v>
      </c>
      <c r="I42" s="33" t="s">
        <v>13</v>
      </c>
      <c r="J42" s="31" t="s">
        <v>13</v>
      </c>
      <c r="K42" s="31" t="s">
        <v>13</v>
      </c>
      <c r="L42" s="49"/>
      <c r="M42" s="4" t="s">
        <v>85</v>
      </c>
      <c r="N42" s="4" t="s">
        <v>18</v>
      </c>
      <c r="O42" s="4">
        <v>448147</v>
      </c>
      <c r="P42" s="4">
        <v>448608</v>
      </c>
      <c r="Q42" s="57" t="s">
        <v>9</v>
      </c>
      <c r="R42" s="3">
        <f t="shared" si="0"/>
        <v>153</v>
      </c>
      <c r="S42" s="33" t="str">
        <f t="shared" si="13"/>
        <v>-</v>
      </c>
      <c r="T42" s="49"/>
      <c r="U42" s="4" t="s">
        <v>213</v>
      </c>
      <c r="V42" s="4" t="s">
        <v>11</v>
      </c>
      <c r="W42" s="4">
        <v>693970</v>
      </c>
      <c r="X42" s="4">
        <v>695130</v>
      </c>
      <c r="Y42" s="57" t="s">
        <v>9</v>
      </c>
      <c r="Z42" s="3">
        <f t="shared" si="4"/>
        <v>386</v>
      </c>
      <c r="AA42" s="33" t="str">
        <f t="shared" si="10"/>
        <v>-</v>
      </c>
      <c r="AB42" s="2" t="s">
        <v>296</v>
      </c>
      <c r="AC42" s="4" t="s">
        <v>11</v>
      </c>
      <c r="AD42" s="4">
        <v>1947105</v>
      </c>
      <c r="AE42" s="4">
        <v>1948424</v>
      </c>
      <c r="AF42" s="57" t="s">
        <v>8</v>
      </c>
      <c r="AG42" s="30">
        <f t="shared" si="3"/>
        <v>439</v>
      </c>
      <c r="AH42" s="73" t="str">
        <f t="shared" si="12"/>
        <v>-</v>
      </c>
    </row>
    <row r="43" spans="1:34" x14ac:dyDescent="0.25">
      <c r="A43" s="3" t="s">
        <v>677</v>
      </c>
      <c r="B43" s="92" t="s">
        <v>398</v>
      </c>
      <c r="C43" s="29" t="s">
        <v>12</v>
      </c>
      <c r="D43" s="8" t="s">
        <v>678</v>
      </c>
      <c r="E43" s="8"/>
      <c r="F43" s="35" t="s">
        <v>13</v>
      </c>
      <c r="G43" s="33" t="s">
        <v>13</v>
      </c>
      <c r="H43" s="33" t="s">
        <v>13</v>
      </c>
      <c r="I43" s="33" t="s">
        <v>13</v>
      </c>
      <c r="J43" s="31" t="s">
        <v>13</v>
      </c>
      <c r="K43" s="31" t="s">
        <v>13</v>
      </c>
      <c r="L43" s="48"/>
      <c r="M43" s="4" t="s">
        <v>86</v>
      </c>
      <c r="N43" s="4" t="s">
        <v>7</v>
      </c>
      <c r="O43" s="4">
        <v>3404493</v>
      </c>
      <c r="P43" s="4">
        <v>3405002</v>
      </c>
      <c r="Q43" s="57" t="s">
        <v>8</v>
      </c>
      <c r="R43" s="3">
        <f t="shared" si="0"/>
        <v>169</v>
      </c>
      <c r="S43" s="33" t="str">
        <f t="shared" si="13"/>
        <v>-</v>
      </c>
      <c r="T43" s="48"/>
      <c r="U43" s="47" t="s">
        <v>13</v>
      </c>
      <c r="V43" s="47" t="s">
        <v>13</v>
      </c>
      <c r="W43" s="47" t="s">
        <v>13</v>
      </c>
      <c r="X43" s="47" t="s">
        <v>13</v>
      </c>
      <c r="Y43" s="47" t="s">
        <v>13</v>
      </c>
      <c r="Z43" s="3" t="str">
        <f t="shared" si="4"/>
        <v>-</v>
      </c>
      <c r="AA43" s="33" t="str">
        <f t="shared" si="10"/>
        <v>-</v>
      </c>
      <c r="AB43" s="34" t="s">
        <v>13</v>
      </c>
      <c r="AC43" s="47" t="s">
        <v>13</v>
      </c>
      <c r="AD43" s="47" t="s">
        <v>13</v>
      </c>
      <c r="AE43" s="47" t="s">
        <v>13</v>
      </c>
      <c r="AF43" s="47" t="s">
        <v>13</v>
      </c>
      <c r="AG43" s="30" t="str">
        <f t="shared" si="3"/>
        <v>-</v>
      </c>
      <c r="AH43" s="73" t="str">
        <f t="shared" si="12"/>
        <v>-</v>
      </c>
    </row>
    <row r="44" spans="1:34" x14ac:dyDescent="0.25">
      <c r="A44" s="4" t="s">
        <v>770</v>
      </c>
      <c r="B44" s="92" t="s">
        <v>401</v>
      </c>
      <c r="C44" s="28" t="s">
        <v>22</v>
      </c>
      <c r="D44" s="8" t="s">
        <v>771</v>
      </c>
      <c r="E44" s="8"/>
      <c r="F44" s="35" t="s">
        <v>13</v>
      </c>
      <c r="G44" s="33" t="s">
        <v>13</v>
      </c>
      <c r="H44" s="33" t="s">
        <v>13</v>
      </c>
      <c r="I44" s="33" t="s">
        <v>13</v>
      </c>
      <c r="J44" s="31" t="s">
        <v>13</v>
      </c>
      <c r="K44" s="31" t="s">
        <v>13</v>
      </c>
      <c r="L44" s="48"/>
      <c r="M44" s="4" t="s">
        <v>89</v>
      </c>
      <c r="N44" s="4" t="s">
        <v>7</v>
      </c>
      <c r="O44" s="4">
        <v>3192964</v>
      </c>
      <c r="P44" s="4">
        <v>3193422</v>
      </c>
      <c r="Q44" s="57" t="s">
        <v>9</v>
      </c>
      <c r="R44" s="3">
        <f t="shared" si="0"/>
        <v>152</v>
      </c>
      <c r="S44" s="33" t="str">
        <f t="shared" si="13"/>
        <v>-</v>
      </c>
      <c r="T44" s="48"/>
      <c r="U44" s="47" t="s">
        <v>13</v>
      </c>
      <c r="V44" s="47" t="s">
        <v>13</v>
      </c>
      <c r="W44" s="47" t="s">
        <v>13</v>
      </c>
      <c r="X44" s="47" t="s">
        <v>13</v>
      </c>
      <c r="Y44" s="47" t="s">
        <v>13</v>
      </c>
      <c r="Z44" s="3" t="str">
        <f t="shared" si="4"/>
        <v>-</v>
      </c>
      <c r="AA44" s="33" t="str">
        <f t="shared" si="10"/>
        <v>-</v>
      </c>
      <c r="AB44" s="2" t="s">
        <v>299</v>
      </c>
      <c r="AC44" s="4" t="s">
        <v>7</v>
      </c>
      <c r="AD44" s="4">
        <v>3873914</v>
      </c>
      <c r="AE44" s="4">
        <v>3875245</v>
      </c>
      <c r="AF44" s="57" t="s">
        <v>8</v>
      </c>
      <c r="AG44" s="30">
        <f t="shared" si="3"/>
        <v>443</v>
      </c>
      <c r="AH44" s="73" t="str">
        <f t="shared" si="12"/>
        <v>-</v>
      </c>
    </row>
    <row r="45" spans="1:34" x14ac:dyDescent="0.25">
      <c r="A45" s="4" t="s">
        <v>768</v>
      </c>
      <c r="B45" s="92" t="s">
        <v>400</v>
      </c>
      <c r="C45" s="28" t="s">
        <v>22</v>
      </c>
      <c r="D45" s="8" t="s">
        <v>769</v>
      </c>
      <c r="E45" s="8"/>
      <c r="F45" s="35" t="s">
        <v>13</v>
      </c>
      <c r="G45" s="33" t="s">
        <v>13</v>
      </c>
      <c r="H45" s="33" t="s">
        <v>13</v>
      </c>
      <c r="I45" s="33" t="s">
        <v>13</v>
      </c>
      <c r="J45" s="31" t="s">
        <v>13</v>
      </c>
      <c r="K45" s="31" t="s">
        <v>13</v>
      </c>
      <c r="L45" s="48"/>
      <c r="M45" s="4" t="s">
        <v>87</v>
      </c>
      <c r="N45" s="4" t="s">
        <v>7</v>
      </c>
      <c r="O45" s="4">
        <v>1082913</v>
      </c>
      <c r="P45" s="4">
        <v>1083371</v>
      </c>
      <c r="Q45" s="57" t="s">
        <v>9</v>
      </c>
      <c r="R45" s="3">
        <f t="shared" si="0"/>
        <v>152</v>
      </c>
      <c r="S45" s="33" t="str">
        <f t="shared" si="13"/>
        <v>-</v>
      </c>
      <c r="T45" s="48"/>
      <c r="U45" s="47" t="s">
        <v>13</v>
      </c>
      <c r="V45" s="47" t="s">
        <v>13</v>
      </c>
      <c r="W45" s="47" t="s">
        <v>13</v>
      </c>
      <c r="X45" s="47" t="s">
        <v>13</v>
      </c>
      <c r="Y45" s="47" t="s">
        <v>13</v>
      </c>
      <c r="Z45" s="3" t="str">
        <f t="shared" si="4"/>
        <v>-</v>
      </c>
      <c r="AA45" s="33" t="str">
        <f t="shared" si="10"/>
        <v>-</v>
      </c>
      <c r="AB45" s="2" t="s">
        <v>297</v>
      </c>
      <c r="AC45" s="4" t="s">
        <v>7</v>
      </c>
      <c r="AD45" s="4">
        <v>1002220</v>
      </c>
      <c r="AE45" s="4">
        <v>1003542</v>
      </c>
      <c r="AF45" s="57" t="s">
        <v>8</v>
      </c>
      <c r="AG45" s="30">
        <f t="shared" si="3"/>
        <v>440</v>
      </c>
      <c r="AH45" s="73" t="str">
        <f t="shared" si="12"/>
        <v>-</v>
      </c>
    </row>
    <row r="46" spans="1:34" x14ac:dyDescent="0.25">
      <c r="A46" s="4" t="s">
        <v>572</v>
      </c>
      <c r="B46" s="92" t="s">
        <v>402</v>
      </c>
      <c r="C46" s="28" t="s">
        <v>22</v>
      </c>
      <c r="D46" s="4" t="s">
        <v>573</v>
      </c>
      <c r="E46" s="4"/>
      <c r="F46" s="35" t="s">
        <v>13</v>
      </c>
      <c r="G46" s="33" t="s">
        <v>13</v>
      </c>
      <c r="H46" s="33" t="s">
        <v>13</v>
      </c>
      <c r="I46" s="33" t="s">
        <v>13</v>
      </c>
      <c r="J46" s="31" t="s">
        <v>13</v>
      </c>
      <c r="K46" s="31" t="s">
        <v>13</v>
      </c>
      <c r="L46" s="48"/>
      <c r="M46" s="4" t="s">
        <v>88</v>
      </c>
      <c r="N46" s="4" t="s">
        <v>7</v>
      </c>
      <c r="O46" s="4">
        <v>778005</v>
      </c>
      <c r="P46" s="4">
        <v>778478</v>
      </c>
      <c r="Q46" s="57" t="s">
        <v>8</v>
      </c>
      <c r="R46" s="3">
        <f t="shared" si="0"/>
        <v>157</v>
      </c>
      <c r="S46" s="33" t="str">
        <f t="shared" si="13"/>
        <v>-</v>
      </c>
      <c r="T46" s="48"/>
      <c r="U46" s="47" t="s">
        <v>13</v>
      </c>
      <c r="V46" s="47" t="s">
        <v>13</v>
      </c>
      <c r="W46" s="47" t="s">
        <v>13</v>
      </c>
      <c r="X46" s="47" t="s">
        <v>13</v>
      </c>
      <c r="Y46" s="47" t="s">
        <v>13</v>
      </c>
      <c r="Z46" s="3" t="str">
        <f t="shared" si="4"/>
        <v>-</v>
      </c>
      <c r="AA46" s="33" t="str">
        <f t="shared" si="10"/>
        <v>-</v>
      </c>
      <c r="AB46" s="2" t="s">
        <v>298</v>
      </c>
      <c r="AC46" s="4" t="s">
        <v>7</v>
      </c>
      <c r="AD46" s="4">
        <v>778498</v>
      </c>
      <c r="AE46" s="4">
        <v>779826</v>
      </c>
      <c r="AF46" s="57" t="s">
        <v>9</v>
      </c>
      <c r="AG46" s="30">
        <f t="shared" si="3"/>
        <v>442</v>
      </c>
      <c r="AH46" s="73" t="str">
        <f t="shared" si="12"/>
        <v>-</v>
      </c>
    </row>
    <row r="47" spans="1:34" x14ac:dyDescent="0.25">
      <c r="A47" s="13" t="s">
        <v>466</v>
      </c>
      <c r="B47" s="92" t="s">
        <v>698</v>
      </c>
      <c r="C47" s="29" t="s">
        <v>12</v>
      </c>
      <c r="D47" s="54" t="s">
        <v>697</v>
      </c>
      <c r="E47" s="54"/>
      <c r="F47" s="32" t="s">
        <v>774</v>
      </c>
      <c r="G47" s="31" t="s">
        <v>774</v>
      </c>
      <c r="H47" s="31" t="s">
        <v>774</v>
      </c>
      <c r="I47" s="31" t="s">
        <v>774</v>
      </c>
      <c r="J47" s="31" t="s">
        <v>774</v>
      </c>
      <c r="K47" s="31" t="s">
        <v>774</v>
      </c>
      <c r="L47" s="48"/>
      <c r="M47" s="31" t="s">
        <v>774</v>
      </c>
      <c r="N47" s="31" t="s">
        <v>774</v>
      </c>
      <c r="O47" s="31" t="s">
        <v>774</v>
      </c>
      <c r="P47" s="31" t="s">
        <v>774</v>
      </c>
      <c r="Q47" s="31" t="s">
        <v>774</v>
      </c>
      <c r="R47" s="31" t="s">
        <v>774</v>
      </c>
      <c r="S47" s="31" t="s">
        <v>774</v>
      </c>
      <c r="T47" s="48"/>
      <c r="U47" s="31" t="s">
        <v>774</v>
      </c>
      <c r="V47" s="31" t="s">
        <v>774</v>
      </c>
      <c r="W47" s="31" t="s">
        <v>774</v>
      </c>
      <c r="X47" s="31" t="s">
        <v>774</v>
      </c>
      <c r="Y47" s="31" t="s">
        <v>774</v>
      </c>
      <c r="Z47" s="31" t="s">
        <v>774</v>
      </c>
      <c r="AA47" s="31" t="s">
        <v>774</v>
      </c>
      <c r="AB47" s="32" t="s">
        <v>774</v>
      </c>
      <c r="AC47" s="31" t="s">
        <v>774</v>
      </c>
      <c r="AD47" s="31" t="s">
        <v>774</v>
      </c>
      <c r="AE47" s="31" t="s">
        <v>774</v>
      </c>
      <c r="AF47" s="31" t="s">
        <v>774</v>
      </c>
      <c r="AG47" s="31" t="s">
        <v>774</v>
      </c>
      <c r="AH47" s="76" t="s">
        <v>774</v>
      </c>
    </row>
    <row r="48" spans="1:34" x14ac:dyDescent="0.25">
      <c r="A48" s="4" t="s">
        <v>632</v>
      </c>
      <c r="B48" s="92" t="s">
        <v>403</v>
      </c>
      <c r="C48" s="28" t="s">
        <v>22</v>
      </c>
      <c r="D48" s="8" t="s">
        <v>633</v>
      </c>
      <c r="E48" s="8"/>
      <c r="F48" s="35" t="s">
        <v>13</v>
      </c>
      <c r="G48" s="33" t="s">
        <v>13</v>
      </c>
      <c r="H48" s="33" t="s">
        <v>13</v>
      </c>
      <c r="I48" s="33" t="s">
        <v>13</v>
      </c>
      <c r="J48" s="31" t="s">
        <v>13</v>
      </c>
      <c r="K48" s="31" t="s">
        <v>13</v>
      </c>
      <c r="L48" s="48"/>
      <c r="M48" s="4" t="s">
        <v>90</v>
      </c>
      <c r="N48" s="4" t="s">
        <v>7</v>
      </c>
      <c r="O48" s="4">
        <v>3228499</v>
      </c>
      <c r="P48" s="4">
        <v>3228942</v>
      </c>
      <c r="Q48" s="57" t="s">
        <v>8</v>
      </c>
      <c r="R48" s="3">
        <f t="shared" si="0"/>
        <v>147</v>
      </c>
      <c r="S48" s="33" t="str">
        <f t="shared" ref="S48:S55" si="14">IF($G48=N48,IF(Q48=$J48,"$$$"&amp;IF($J48="F",$O48-I48,H48-$P48),IF($J48="F",$O48-I48,H48-$P48)),"-")</f>
        <v>-</v>
      </c>
      <c r="T48" s="48"/>
      <c r="U48" s="47" t="s">
        <v>13</v>
      </c>
      <c r="V48" s="47" t="s">
        <v>13</v>
      </c>
      <c r="W48" s="47" t="s">
        <v>13</v>
      </c>
      <c r="X48" s="47" t="s">
        <v>13</v>
      </c>
      <c r="Y48" s="47" t="s">
        <v>13</v>
      </c>
      <c r="Z48" s="3" t="str">
        <f t="shared" si="4"/>
        <v>-</v>
      </c>
      <c r="AA48" s="33" t="str">
        <f t="shared" si="10"/>
        <v>-</v>
      </c>
      <c r="AB48" s="34" t="s">
        <v>13</v>
      </c>
      <c r="AC48" s="47" t="s">
        <v>13</v>
      </c>
      <c r="AD48" s="47" t="s">
        <v>13</v>
      </c>
      <c r="AE48" s="47" t="s">
        <v>13</v>
      </c>
      <c r="AF48" s="47" t="s">
        <v>13</v>
      </c>
      <c r="AG48" s="30" t="str">
        <f t="shared" si="3"/>
        <v>-</v>
      </c>
      <c r="AH48" s="73" t="str">
        <f t="shared" si="12"/>
        <v>-</v>
      </c>
    </row>
    <row r="49" spans="1:34" x14ac:dyDescent="0.25">
      <c r="A49" s="4" t="s">
        <v>554</v>
      </c>
      <c r="B49" s="92" t="s">
        <v>91</v>
      </c>
      <c r="C49" s="53" t="s">
        <v>14</v>
      </c>
      <c r="D49" s="4" t="s">
        <v>555</v>
      </c>
      <c r="E49" s="33" t="s">
        <v>2654</v>
      </c>
      <c r="F49" s="35" t="s">
        <v>13</v>
      </c>
      <c r="G49" s="3" t="s">
        <v>20</v>
      </c>
      <c r="H49" s="3">
        <v>73385</v>
      </c>
      <c r="I49" s="3">
        <v>73426</v>
      </c>
      <c r="J49" s="33" t="s">
        <v>8</v>
      </c>
      <c r="K49" s="3">
        <f>(I49-H49-2)/3</f>
        <v>13</v>
      </c>
      <c r="L49" s="49"/>
      <c r="M49" s="4" t="s">
        <v>92</v>
      </c>
      <c r="N49" s="4" t="s">
        <v>20</v>
      </c>
      <c r="O49" s="4">
        <v>73438</v>
      </c>
      <c r="P49" s="4">
        <v>73914</v>
      </c>
      <c r="Q49" s="57" t="s">
        <v>9</v>
      </c>
      <c r="R49" s="3">
        <f t="shared" si="0"/>
        <v>158</v>
      </c>
      <c r="S49" s="5">
        <f t="shared" si="14"/>
        <v>12</v>
      </c>
      <c r="T49" s="49"/>
      <c r="U49" s="47" t="s">
        <v>13</v>
      </c>
      <c r="V49" s="47" t="s">
        <v>13</v>
      </c>
      <c r="W49" s="47" t="s">
        <v>13</v>
      </c>
      <c r="X49" s="47" t="s">
        <v>13</v>
      </c>
      <c r="Y49" s="47" t="s">
        <v>13</v>
      </c>
      <c r="Z49" s="3" t="str">
        <f t="shared" si="4"/>
        <v>-</v>
      </c>
      <c r="AA49" s="33" t="str">
        <f t="shared" si="10"/>
        <v>-</v>
      </c>
      <c r="AB49" s="2" t="s">
        <v>300</v>
      </c>
      <c r="AC49" s="4" t="s">
        <v>54</v>
      </c>
      <c r="AD49" s="4">
        <v>50380</v>
      </c>
      <c r="AE49" s="4">
        <v>51705</v>
      </c>
      <c r="AF49" s="57" t="s">
        <v>9</v>
      </c>
      <c r="AG49" s="30">
        <f t="shared" si="3"/>
        <v>441</v>
      </c>
      <c r="AH49" s="73" t="str">
        <f t="shared" si="12"/>
        <v>-</v>
      </c>
    </row>
    <row r="50" spans="1:34" x14ac:dyDescent="0.25">
      <c r="A50" s="4" t="s">
        <v>534</v>
      </c>
      <c r="B50" s="92" t="s">
        <v>404</v>
      </c>
      <c r="C50" s="27" t="s">
        <v>6</v>
      </c>
      <c r="D50" s="4" t="s">
        <v>535</v>
      </c>
      <c r="E50" s="33" t="s">
        <v>2654</v>
      </c>
      <c r="F50" s="35" t="s">
        <v>13</v>
      </c>
      <c r="G50" s="3" t="s">
        <v>11</v>
      </c>
      <c r="H50" s="3">
        <v>1371842</v>
      </c>
      <c r="I50" s="3">
        <v>1371907</v>
      </c>
      <c r="J50" s="33" t="s">
        <v>8</v>
      </c>
      <c r="K50" s="3">
        <f>(I50-H50-2)/3</f>
        <v>21</v>
      </c>
      <c r="L50" s="49"/>
      <c r="M50" s="4" t="s">
        <v>94</v>
      </c>
      <c r="N50" s="4" t="s">
        <v>11</v>
      </c>
      <c r="O50" s="4">
        <v>1372279</v>
      </c>
      <c r="P50" s="4">
        <v>1372737</v>
      </c>
      <c r="Q50" s="57" t="s">
        <v>9</v>
      </c>
      <c r="R50" s="3">
        <f t="shared" si="0"/>
        <v>152</v>
      </c>
      <c r="S50" s="5">
        <f t="shared" si="14"/>
        <v>372</v>
      </c>
      <c r="T50" s="49"/>
      <c r="U50" s="4" t="s">
        <v>214</v>
      </c>
      <c r="V50" s="4" t="s">
        <v>16</v>
      </c>
      <c r="W50" s="4">
        <v>1522</v>
      </c>
      <c r="X50" s="4">
        <v>1968</v>
      </c>
      <c r="Y50" s="57" t="s">
        <v>9</v>
      </c>
      <c r="Z50" s="3">
        <f t="shared" si="4"/>
        <v>148</v>
      </c>
      <c r="AA50" s="33" t="str">
        <f t="shared" si="10"/>
        <v>-</v>
      </c>
      <c r="AB50" s="2" t="s">
        <v>301</v>
      </c>
      <c r="AC50" s="4" t="s">
        <v>11</v>
      </c>
      <c r="AD50" s="4">
        <v>1369185</v>
      </c>
      <c r="AE50" s="4">
        <v>1370504</v>
      </c>
      <c r="AF50" s="57" t="s">
        <v>8</v>
      </c>
      <c r="AG50" s="30">
        <f t="shared" si="3"/>
        <v>439</v>
      </c>
      <c r="AH50" s="74">
        <f>IF($G50=AC50,IF(AF50&lt;&gt;$J50,"$$$"&amp;IF($J50="F",$H50-AE50,AD50-$I50),IF($J50="F",$H50-AE50,AD50-$I50)),"-")</f>
        <v>1338</v>
      </c>
    </row>
    <row r="51" spans="1:34" x14ac:dyDescent="0.25">
      <c r="A51" s="4" t="s">
        <v>534</v>
      </c>
      <c r="B51" s="92" t="s">
        <v>404</v>
      </c>
      <c r="C51" s="27" t="s">
        <v>6</v>
      </c>
      <c r="D51" s="4" t="s">
        <v>535</v>
      </c>
      <c r="E51" s="4"/>
      <c r="F51" s="35" t="s">
        <v>13</v>
      </c>
      <c r="G51" s="33" t="s">
        <v>13</v>
      </c>
      <c r="H51" s="33" t="s">
        <v>13</v>
      </c>
      <c r="I51" s="33" t="s">
        <v>13</v>
      </c>
      <c r="J51" s="31" t="s">
        <v>13</v>
      </c>
      <c r="K51" s="31" t="s">
        <v>13</v>
      </c>
      <c r="L51" s="49"/>
      <c r="M51" s="4" t="s">
        <v>93</v>
      </c>
      <c r="N51" s="4" t="s">
        <v>20</v>
      </c>
      <c r="O51" s="4">
        <v>817024</v>
      </c>
      <c r="P51" s="4">
        <v>817470</v>
      </c>
      <c r="Q51" s="57" t="s">
        <v>9</v>
      </c>
      <c r="R51" s="3">
        <f t="shared" si="0"/>
        <v>148</v>
      </c>
      <c r="S51" s="33" t="str">
        <f t="shared" si="14"/>
        <v>-</v>
      </c>
      <c r="T51" s="49"/>
      <c r="U51" s="47" t="s">
        <v>13</v>
      </c>
      <c r="V51" s="47" t="s">
        <v>13</v>
      </c>
      <c r="W51" s="47" t="s">
        <v>13</v>
      </c>
      <c r="X51" s="47" t="s">
        <v>13</v>
      </c>
      <c r="Y51" s="47" t="s">
        <v>13</v>
      </c>
      <c r="Z51" s="3" t="str">
        <f t="shared" si="4"/>
        <v>-</v>
      </c>
      <c r="AA51" s="33" t="str">
        <f t="shared" si="10"/>
        <v>-</v>
      </c>
      <c r="AB51" s="34" t="s">
        <v>13</v>
      </c>
      <c r="AC51" s="47" t="s">
        <v>13</v>
      </c>
      <c r="AD51" s="47" t="s">
        <v>13</v>
      </c>
      <c r="AE51" s="47" t="s">
        <v>13</v>
      </c>
      <c r="AF51" s="47" t="s">
        <v>13</v>
      </c>
      <c r="AG51" s="30" t="str">
        <f t="shared" si="3"/>
        <v>-</v>
      </c>
      <c r="AH51" s="73" t="str">
        <f t="shared" ref="AH51:AH62" si="15">IF(AND($G51=AC51,AC51&lt;&gt;"-"),IF(AF51&lt;&gt;$J51,"@"&amp;IF($J51="F",$H51-AE51,AD51-$I51),IF($J51="F",$H51-AE51,AD51-$I51)),"-")</f>
        <v>-</v>
      </c>
    </row>
    <row r="52" spans="1:34" x14ac:dyDescent="0.25">
      <c r="A52" s="4" t="s">
        <v>683</v>
      </c>
      <c r="B52" s="92" t="s">
        <v>95</v>
      </c>
      <c r="C52" s="29" t="s">
        <v>12</v>
      </c>
      <c r="D52" s="8" t="s">
        <v>684</v>
      </c>
      <c r="E52" s="8"/>
      <c r="F52" s="35" t="s">
        <v>13</v>
      </c>
      <c r="G52" s="33" t="s">
        <v>13</v>
      </c>
      <c r="H52" s="33" t="s">
        <v>13</v>
      </c>
      <c r="I52" s="33" t="s">
        <v>13</v>
      </c>
      <c r="J52" s="31" t="s">
        <v>13</v>
      </c>
      <c r="K52" s="31" t="s">
        <v>13</v>
      </c>
      <c r="L52" s="48"/>
      <c r="M52" s="4" t="s">
        <v>96</v>
      </c>
      <c r="N52" s="4" t="s">
        <v>11</v>
      </c>
      <c r="O52" s="4">
        <v>4631625</v>
      </c>
      <c r="P52" s="4">
        <v>4632083</v>
      </c>
      <c r="Q52" s="57" t="s">
        <v>8</v>
      </c>
      <c r="R52" s="3">
        <f t="shared" si="0"/>
        <v>152</v>
      </c>
      <c r="S52" s="33" t="str">
        <f t="shared" si="14"/>
        <v>-</v>
      </c>
      <c r="T52" s="48"/>
      <c r="U52" s="47" t="s">
        <v>13</v>
      </c>
      <c r="V52" s="47" t="s">
        <v>13</v>
      </c>
      <c r="W52" s="47" t="s">
        <v>13</v>
      </c>
      <c r="X52" s="47" t="s">
        <v>13</v>
      </c>
      <c r="Y52" s="47" t="s">
        <v>13</v>
      </c>
      <c r="Z52" s="3" t="str">
        <f t="shared" si="4"/>
        <v>-</v>
      </c>
      <c r="AA52" s="33" t="str">
        <f t="shared" si="10"/>
        <v>-</v>
      </c>
      <c r="AB52" s="2" t="s">
        <v>302</v>
      </c>
      <c r="AC52" s="4" t="s">
        <v>11</v>
      </c>
      <c r="AD52" s="4">
        <v>1186298</v>
      </c>
      <c r="AE52" s="4">
        <v>1187608</v>
      </c>
      <c r="AF52" s="57" t="s">
        <v>8</v>
      </c>
      <c r="AG52" s="30">
        <f t="shared" si="3"/>
        <v>436</v>
      </c>
      <c r="AH52" s="73" t="str">
        <f t="shared" si="15"/>
        <v>-</v>
      </c>
    </row>
    <row r="53" spans="1:34" x14ac:dyDescent="0.25">
      <c r="A53" s="4" t="s">
        <v>685</v>
      </c>
      <c r="B53" s="92" t="s">
        <v>406</v>
      </c>
      <c r="C53" s="29" t="s">
        <v>12</v>
      </c>
      <c r="D53" s="8" t="s">
        <v>686</v>
      </c>
      <c r="E53" s="8"/>
      <c r="F53" s="35" t="s">
        <v>13</v>
      </c>
      <c r="G53" s="33" t="s">
        <v>13</v>
      </c>
      <c r="H53" s="33" t="s">
        <v>13</v>
      </c>
      <c r="I53" s="33" t="s">
        <v>13</v>
      </c>
      <c r="J53" s="31" t="s">
        <v>13</v>
      </c>
      <c r="K53" s="31" t="s">
        <v>13</v>
      </c>
      <c r="L53" s="48"/>
      <c r="M53" s="4" t="s">
        <v>97</v>
      </c>
      <c r="N53" s="4" t="s">
        <v>7</v>
      </c>
      <c r="O53" s="4">
        <v>5827457</v>
      </c>
      <c r="P53" s="4">
        <v>5827939</v>
      </c>
      <c r="Q53" s="57" t="s">
        <v>8</v>
      </c>
      <c r="R53" s="3">
        <f t="shared" si="0"/>
        <v>160</v>
      </c>
      <c r="S53" s="33" t="str">
        <f t="shared" si="14"/>
        <v>-</v>
      </c>
      <c r="T53" s="48"/>
      <c r="U53" s="4" t="s">
        <v>215</v>
      </c>
      <c r="V53" s="4" t="s">
        <v>7</v>
      </c>
      <c r="W53" s="4">
        <v>5651150</v>
      </c>
      <c r="X53" s="4">
        <v>5652079</v>
      </c>
      <c r="Y53" s="57" t="s">
        <v>8</v>
      </c>
      <c r="Z53" s="3">
        <f t="shared" si="4"/>
        <v>309</v>
      </c>
      <c r="AA53" s="33" t="str">
        <f t="shared" si="10"/>
        <v>-</v>
      </c>
      <c r="AB53" s="2" t="s">
        <v>303</v>
      </c>
      <c r="AC53" s="4" t="s">
        <v>7</v>
      </c>
      <c r="AD53" s="4">
        <v>6225774</v>
      </c>
      <c r="AE53" s="4">
        <v>6227081</v>
      </c>
      <c r="AF53" s="57" t="s">
        <v>8</v>
      </c>
      <c r="AG53" s="30">
        <f t="shared" si="3"/>
        <v>435</v>
      </c>
      <c r="AH53" s="73" t="str">
        <f t="shared" si="15"/>
        <v>-</v>
      </c>
    </row>
    <row r="54" spans="1:34" x14ac:dyDescent="0.25">
      <c r="A54" s="4" t="s">
        <v>681</v>
      </c>
      <c r="B54" s="92" t="s">
        <v>98</v>
      </c>
      <c r="C54" s="29" t="s">
        <v>12</v>
      </c>
      <c r="D54" s="54" t="s">
        <v>682</v>
      </c>
      <c r="E54" s="54"/>
      <c r="F54" s="35" t="s">
        <v>13</v>
      </c>
      <c r="G54" s="33" t="s">
        <v>13</v>
      </c>
      <c r="H54" s="33" t="s">
        <v>13</v>
      </c>
      <c r="I54" s="33" t="s">
        <v>13</v>
      </c>
      <c r="J54" s="31" t="s">
        <v>13</v>
      </c>
      <c r="K54" s="31" t="s">
        <v>13</v>
      </c>
      <c r="L54" s="48"/>
      <c r="M54" s="4" t="s">
        <v>99</v>
      </c>
      <c r="N54" s="4" t="s">
        <v>11</v>
      </c>
      <c r="O54" s="4">
        <v>4472646</v>
      </c>
      <c r="P54" s="4">
        <v>4473101</v>
      </c>
      <c r="Q54" s="57" t="s">
        <v>8</v>
      </c>
      <c r="R54" s="3">
        <f t="shared" si="0"/>
        <v>151</v>
      </c>
      <c r="S54" s="33" t="str">
        <f t="shared" si="14"/>
        <v>-</v>
      </c>
      <c r="T54" s="48"/>
      <c r="U54" s="4" t="s">
        <v>216</v>
      </c>
      <c r="V54" s="4" t="s">
        <v>11</v>
      </c>
      <c r="W54" s="4">
        <v>3982567</v>
      </c>
      <c r="X54" s="4">
        <v>3983496</v>
      </c>
      <c r="Y54" s="57" t="s">
        <v>8</v>
      </c>
      <c r="Z54" s="3">
        <f t="shared" si="4"/>
        <v>309</v>
      </c>
      <c r="AA54" s="33" t="str">
        <f t="shared" si="10"/>
        <v>-</v>
      </c>
      <c r="AB54" s="34" t="s">
        <v>13</v>
      </c>
      <c r="AC54" s="47" t="s">
        <v>13</v>
      </c>
      <c r="AD54" s="47" t="s">
        <v>13</v>
      </c>
      <c r="AE54" s="47" t="s">
        <v>13</v>
      </c>
      <c r="AF54" s="47" t="s">
        <v>13</v>
      </c>
      <c r="AG54" s="30" t="str">
        <f t="shared" si="3"/>
        <v>-</v>
      </c>
      <c r="AH54" s="73" t="str">
        <f t="shared" si="15"/>
        <v>-</v>
      </c>
    </row>
    <row r="55" spans="1:34" x14ac:dyDescent="0.25">
      <c r="A55" s="4" t="s">
        <v>687</v>
      </c>
      <c r="B55" s="92" t="s">
        <v>407</v>
      </c>
      <c r="C55" s="29" t="s">
        <v>12</v>
      </c>
      <c r="D55" s="54" t="s">
        <v>688</v>
      </c>
      <c r="E55" s="54"/>
      <c r="F55" s="35" t="s">
        <v>13</v>
      </c>
      <c r="G55" s="33" t="s">
        <v>13</v>
      </c>
      <c r="H55" s="33" t="s">
        <v>13</v>
      </c>
      <c r="I55" s="33" t="s">
        <v>13</v>
      </c>
      <c r="J55" s="31" t="s">
        <v>13</v>
      </c>
      <c r="K55" s="31" t="s">
        <v>13</v>
      </c>
      <c r="L55" s="48"/>
      <c r="M55" s="4" t="s">
        <v>100</v>
      </c>
      <c r="N55" s="4" t="s">
        <v>11</v>
      </c>
      <c r="O55" s="4">
        <v>1746812</v>
      </c>
      <c r="P55" s="4">
        <v>1747312</v>
      </c>
      <c r="Q55" s="57" t="s">
        <v>8</v>
      </c>
      <c r="R55" s="3">
        <f t="shared" si="0"/>
        <v>166</v>
      </c>
      <c r="S55" s="33" t="str">
        <f t="shared" si="14"/>
        <v>-</v>
      </c>
      <c r="T55" s="48"/>
      <c r="U55" s="47" t="s">
        <v>13</v>
      </c>
      <c r="V55" s="47" t="s">
        <v>13</v>
      </c>
      <c r="W55" s="47" t="s">
        <v>13</v>
      </c>
      <c r="X55" s="47" t="s">
        <v>13</v>
      </c>
      <c r="Y55" s="47" t="s">
        <v>13</v>
      </c>
      <c r="Z55" s="3" t="str">
        <f t="shared" si="4"/>
        <v>-</v>
      </c>
      <c r="AA55" s="33" t="str">
        <f t="shared" si="10"/>
        <v>-</v>
      </c>
      <c r="AB55" s="2" t="s">
        <v>304</v>
      </c>
      <c r="AC55" s="4" t="s">
        <v>11</v>
      </c>
      <c r="AD55" s="4">
        <v>449753</v>
      </c>
      <c r="AE55" s="4">
        <v>451081</v>
      </c>
      <c r="AF55" s="57" t="s">
        <v>9</v>
      </c>
      <c r="AG55" s="30">
        <f t="shared" si="3"/>
        <v>442</v>
      </c>
      <c r="AH55" s="73" t="str">
        <f t="shared" si="15"/>
        <v>-</v>
      </c>
    </row>
    <row r="56" spans="1:34" x14ac:dyDescent="0.25">
      <c r="A56" s="51" t="s">
        <v>468</v>
      </c>
      <c r="B56" s="92" t="s">
        <v>475</v>
      </c>
      <c r="C56" s="29" t="s">
        <v>12</v>
      </c>
      <c r="D56" s="8" t="s">
        <v>703</v>
      </c>
      <c r="E56" s="8"/>
      <c r="F56" s="32" t="s">
        <v>774</v>
      </c>
      <c r="G56" s="31" t="s">
        <v>774</v>
      </c>
      <c r="H56" s="31" t="s">
        <v>774</v>
      </c>
      <c r="I56" s="31" t="s">
        <v>774</v>
      </c>
      <c r="J56" s="31" t="s">
        <v>774</v>
      </c>
      <c r="K56" s="31" t="s">
        <v>774</v>
      </c>
      <c r="L56" s="49"/>
      <c r="M56" s="31" t="s">
        <v>774</v>
      </c>
      <c r="N56" s="31" t="s">
        <v>774</v>
      </c>
      <c r="O56" s="31" t="s">
        <v>774</v>
      </c>
      <c r="P56" s="31" t="s">
        <v>774</v>
      </c>
      <c r="Q56" s="31" t="s">
        <v>774</v>
      </c>
      <c r="R56" s="31" t="s">
        <v>774</v>
      </c>
      <c r="S56" s="31" t="s">
        <v>774</v>
      </c>
      <c r="T56" s="49"/>
      <c r="U56" s="31" t="s">
        <v>774</v>
      </c>
      <c r="V56" s="31" t="s">
        <v>774</v>
      </c>
      <c r="W56" s="31" t="s">
        <v>774</v>
      </c>
      <c r="X56" s="31" t="s">
        <v>774</v>
      </c>
      <c r="Y56" s="31" t="s">
        <v>774</v>
      </c>
      <c r="Z56" s="31" t="s">
        <v>774</v>
      </c>
      <c r="AA56" s="31" t="s">
        <v>774</v>
      </c>
      <c r="AB56" s="32" t="s">
        <v>774</v>
      </c>
      <c r="AC56" s="31" t="s">
        <v>774</v>
      </c>
      <c r="AD56" s="31" t="s">
        <v>774</v>
      </c>
      <c r="AE56" s="31" t="s">
        <v>774</v>
      </c>
      <c r="AF56" s="31" t="s">
        <v>774</v>
      </c>
      <c r="AG56" s="31" t="s">
        <v>774</v>
      </c>
      <c r="AH56" s="76" t="s">
        <v>774</v>
      </c>
    </row>
    <row r="57" spans="1:34" x14ac:dyDescent="0.25">
      <c r="A57" s="4" t="s">
        <v>612</v>
      </c>
      <c r="B57" s="92" t="s">
        <v>408</v>
      </c>
      <c r="C57" s="29" t="s">
        <v>12</v>
      </c>
      <c r="D57" s="8" t="s">
        <v>613</v>
      </c>
      <c r="E57" s="8"/>
      <c r="F57" s="35" t="s">
        <v>13</v>
      </c>
      <c r="G57" s="33" t="s">
        <v>13</v>
      </c>
      <c r="H57" s="33" t="s">
        <v>13</v>
      </c>
      <c r="I57" s="33" t="s">
        <v>13</v>
      </c>
      <c r="J57" s="31" t="s">
        <v>13</v>
      </c>
      <c r="K57" s="31" t="s">
        <v>13</v>
      </c>
      <c r="L57" s="48"/>
      <c r="M57" s="4" t="s">
        <v>101</v>
      </c>
      <c r="N57" s="4" t="s">
        <v>7</v>
      </c>
      <c r="O57" s="4">
        <v>2048529</v>
      </c>
      <c r="P57" s="4">
        <v>2048984</v>
      </c>
      <c r="Q57" s="57" t="s">
        <v>8</v>
      </c>
      <c r="R57" s="3">
        <f t="shared" si="0"/>
        <v>151</v>
      </c>
      <c r="S57" s="33" t="str">
        <f>IF($G57=N57,IF(Q57=$J57,"$$$"&amp;IF($J57="F",$O57-I57,H57-$P57),IF($J57="F",$O57-I57,H57-$P57)),"-")</f>
        <v>-</v>
      </c>
      <c r="T57" s="48"/>
      <c r="U57" s="4" t="s">
        <v>217</v>
      </c>
      <c r="V57" s="4" t="s">
        <v>7</v>
      </c>
      <c r="W57" s="4">
        <v>444723</v>
      </c>
      <c r="X57" s="4">
        <v>445907</v>
      </c>
      <c r="Y57" s="57" t="s">
        <v>9</v>
      </c>
      <c r="Z57" s="3">
        <f t="shared" si="4"/>
        <v>394</v>
      </c>
      <c r="AA57" s="33" t="str">
        <f t="shared" si="10"/>
        <v>-</v>
      </c>
      <c r="AB57" s="34" t="s">
        <v>13</v>
      </c>
      <c r="AC57" s="47" t="s">
        <v>13</v>
      </c>
      <c r="AD57" s="47" t="s">
        <v>13</v>
      </c>
      <c r="AE57" s="47" t="s">
        <v>13</v>
      </c>
      <c r="AF57" s="47" t="s">
        <v>13</v>
      </c>
      <c r="AG57" s="30" t="str">
        <f t="shared" si="3"/>
        <v>-</v>
      </c>
      <c r="AH57" s="73" t="str">
        <f t="shared" si="15"/>
        <v>-</v>
      </c>
    </row>
    <row r="58" spans="1:34" x14ac:dyDescent="0.25">
      <c r="A58" s="4" t="s">
        <v>701</v>
      </c>
      <c r="B58" s="92" t="s">
        <v>405</v>
      </c>
      <c r="C58" s="29" t="s">
        <v>12</v>
      </c>
      <c r="D58" s="8" t="s">
        <v>702</v>
      </c>
      <c r="E58" s="8"/>
      <c r="F58" s="35" t="s">
        <v>13</v>
      </c>
      <c r="G58" s="33" t="s">
        <v>13</v>
      </c>
      <c r="H58" s="33" t="s">
        <v>13</v>
      </c>
      <c r="I58" s="33" t="s">
        <v>13</v>
      </c>
      <c r="J58" s="31" t="s">
        <v>13</v>
      </c>
      <c r="K58" s="31" t="s">
        <v>13</v>
      </c>
      <c r="L58" s="48"/>
      <c r="M58" s="4" t="s">
        <v>102</v>
      </c>
      <c r="N58" s="4" t="s">
        <v>17</v>
      </c>
      <c r="O58" s="4">
        <v>143983</v>
      </c>
      <c r="P58" s="4">
        <v>144489</v>
      </c>
      <c r="Q58" s="57" t="s">
        <v>9</v>
      </c>
      <c r="R58" s="3">
        <f t="shared" si="0"/>
        <v>168</v>
      </c>
      <c r="S58" s="33" t="str">
        <f>IF($G58=N58,IF(Q58=$I58,"$$$"&amp;IF($I58="F",$O58-H58,#REF!-$P58),IF($I58="F",$O58-H58,#REF!-$P58)),"-")</f>
        <v>-</v>
      </c>
      <c r="T58" s="48"/>
      <c r="U58" s="47" t="s">
        <v>13</v>
      </c>
      <c r="V58" s="47" t="s">
        <v>13</v>
      </c>
      <c r="W58" s="47" t="s">
        <v>13</v>
      </c>
      <c r="X58" s="47" t="s">
        <v>13</v>
      </c>
      <c r="Y58" s="47" t="s">
        <v>13</v>
      </c>
      <c r="Z58" s="3" t="str">
        <f t="shared" si="4"/>
        <v>-</v>
      </c>
      <c r="AA58" s="33" t="str">
        <f t="shared" si="10"/>
        <v>-</v>
      </c>
      <c r="AB58" s="2" t="s">
        <v>305</v>
      </c>
      <c r="AC58" s="4" t="s">
        <v>306</v>
      </c>
      <c r="AD58" s="4">
        <v>2436</v>
      </c>
      <c r="AE58" s="4">
        <v>3779</v>
      </c>
      <c r="AF58" s="57" t="s">
        <v>9</v>
      </c>
      <c r="AG58" s="30">
        <f t="shared" si="3"/>
        <v>447</v>
      </c>
      <c r="AH58" s="73" t="str">
        <f t="shared" si="15"/>
        <v>-</v>
      </c>
    </row>
    <row r="59" spans="1:34" x14ac:dyDescent="0.25">
      <c r="A59" s="13" t="s">
        <v>467</v>
      </c>
      <c r="B59" s="92" t="s">
        <v>696</v>
      </c>
      <c r="C59" s="29" t="s">
        <v>12</v>
      </c>
      <c r="D59" s="54" t="s">
        <v>695</v>
      </c>
      <c r="E59" s="54"/>
      <c r="F59" s="32" t="s">
        <v>774</v>
      </c>
      <c r="G59" s="31" t="s">
        <v>774</v>
      </c>
      <c r="H59" s="31" t="s">
        <v>774</v>
      </c>
      <c r="I59" s="31" t="s">
        <v>774</v>
      </c>
      <c r="J59" s="31" t="s">
        <v>774</v>
      </c>
      <c r="K59" s="31" t="s">
        <v>774</v>
      </c>
      <c r="L59" s="48"/>
      <c r="M59" s="31" t="s">
        <v>774</v>
      </c>
      <c r="N59" s="31" t="s">
        <v>774</v>
      </c>
      <c r="O59" s="31" t="s">
        <v>774</v>
      </c>
      <c r="P59" s="31" t="s">
        <v>774</v>
      </c>
      <c r="Q59" s="31" t="s">
        <v>774</v>
      </c>
      <c r="R59" s="31" t="s">
        <v>774</v>
      </c>
      <c r="S59" s="31" t="s">
        <v>774</v>
      </c>
      <c r="T59" s="48"/>
      <c r="U59" s="31" t="s">
        <v>774</v>
      </c>
      <c r="V59" s="31" t="s">
        <v>774</v>
      </c>
      <c r="W59" s="31" t="s">
        <v>774</v>
      </c>
      <c r="X59" s="31" t="s">
        <v>774</v>
      </c>
      <c r="Y59" s="31" t="s">
        <v>774</v>
      </c>
      <c r="Z59" s="31" t="s">
        <v>774</v>
      </c>
      <c r="AA59" s="31" t="s">
        <v>774</v>
      </c>
      <c r="AB59" s="32" t="s">
        <v>774</v>
      </c>
      <c r="AC59" s="31" t="s">
        <v>774</v>
      </c>
      <c r="AD59" s="31" t="s">
        <v>774</v>
      </c>
      <c r="AE59" s="31" t="s">
        <v>774</v>
      </c>
      <c r="AF59" s="31" t="s">
        <v>774</v>
      </c>
      <c r="AG59" s="31" t="s">
        <v>774</v>
      </c>
      <c r="AH59" s="76" t="s">
        <v>774</v>
      </c>
    </row>
    <row r="60" spans="1:34" x14ac:dyDescent="0.25">
      <c r="A60" s="13" t="s">
        <v>469</v>
      </c>
      <c r="B60" s="92" t="s">
        <v>690</v>
      </c>
      <c r="C60" s="29" t="s">
        <v>12</v>
      </c>
      <c r="D60" s="54" t="s">
        <v>689</v>
      </c>
      <c r="E60" s="54"/>
      <c r="F60" s="32" t="s">
        <v>774</v>
      </c>
      <c r="G60" s="31" t="s">
        <v>774</v>
      </c>
      <c r="H60" s="31" t="s">
        <v>774</v>
      </c>
      <c r="I60" s="31" t="s">
        <v>774</v>
      </c>
      <c r="J60" s="31" t="s">
        <v>774</v>
      </c>
      <c r="K60" s="31" t="s">
        <v>774</v>
      </c>
      <c r="L60" s="48"/>
      <c r="M60" s="31" t="s">
        <v>774</v>
      </c>
      <c r="N60" s="31" t="s">
        <v>774</v>
      </c>
      <c r="O60" s="31" t="s">
        <v>774</v>
      </c>
      <c r="P60" s="31" t="s">
        <v>774</v>
      </c>
      <c r="Q60" s="31" t="s">
        <v>774</v>
      </c>
      <c r="R60" s="31" t="s">
        <v>774</v>
      </c>
      <c r="S60" s="31" t="s">
        <v>774</v>
      </c>
      <c r="T60" s="48"/>
      <c r="U60" s="31" t="s">
        <v>774</v>
      </c>
      <c r="V60" s="31" t="s">
        <v>774</v>
      </c>
      <c r="W60" s="31" t="s">
        <v>774</v>
      </c>
      <c r="X60" s="31" t="s">
        <v>774</v>
      </c>
      <c r="Y60" s="31" t="s">
        <v>774</v>
      </c>
      <c r="Z60" s="31" t="s">
        <v>774</v>
      </c>
      <c r="AA60" s="31" t="s">
        <v>774</v>
      </c>
      <c r="AB60" s="32" t="s">
        <v>774</v>
      </c>
      <c r="AC60" s="31" t="s">
        <v>774</v>
      </c>
      <c r="AD60" s="31" t="s">
        <v>774</v>
      </c>
      <c r="AE60" s="31" t="s">
        <v>774</v>
      </c>
      <c r="AF60" s="31" t="s">
        <v>774</v>
      </c>
      <c r="AG60" s="31" t="s">
        <v>774</v>
      </c>
      <c r="AH60" s="76" t="s">
        <v>774</v>
      </c>
    </row>
    <row r="61" spans="1:34" x14ac:dyDescent="0.25">
      <c r="A61" s="4" t="s">
        <v>665</v>
      </c>
      <c r="B61" s="92" t="s">
        <v>409</v>
      </c>
      <c r="C61" s="29" t="s">
        <v>12</v>
      </c>
      <c r="D61" s="8" t="s">
        <v>666</v>
      </c>
      <c r="E61" s="8"/>
      <c r="F61" s="35" t="s">
        <v>13</v>
      </c>
      <c r="G61" s="33" t="s">
        <v>13</v>
      </c>
      <c r="H61" s="33" t="s">
        <v>13</v>
      </c>
      <c r="I61" s="33" t="s">
        <v>13</v>
      </c>
      <c r="J61" s="31" t="s">
        <v>13</v>
      </c>
      <c r="K61" s="31" t="s">
        <v>13</v>
      </c>
      <c r="L61" s="49"/>
      <c r="M61" s="4" t="s">
        <v>103</v>
      </c>
      <c r="N61" s="4" t="s">
        <v>104</v>
      </c>
      <c r="O61" s="4">
        <v>913</v>
      </c>
      <c r="P61" s="4">
        <v>1368</v>
      </c>
      <c r="Q61" s="57" t="s">
        <v>8</v>
      </c>
      <c r="R61" s="3">
        <f t="shared" si="0"/>
        <v>151</v>
      </c>
      <c r="S61" s="33" t="str">
        <f>IF($G61=N61,IF(Q61=$J61,"$$$"&amp;IF($J61="F",$O61-I61,H61-$P61),IF($J61="F",$O61-I61,H61-$P61)),"-")</f>
        <v>-</v>
      </c>
      <c r="T61" s="49"/>
      <c r="U61" s="4" t="s">
        <v>218</v>
      </c>
      <c r="V61" s="4" t="s">
        <v>219</v>
      </c>
      <c r="W61" s="4">
        <v>46844</v>
      </c>
      <c r="X61" s="4">
        <v>47974</v>
      </c>
      <c r="Y61" s="57" t="s">
        <v>8</v>
      </c>
      <c r="Z61" s="3">
        <f t="shared" si="4"/>
        <v>376</v>
      </c>
      <c r="AA61" s="33" t="str">
        <f t="shared" si="10"/>
        <v>-</v>
      </c>
      <c r="AB61" s="2" t="s">
        <v>307</v>
      </c>
      <c r="AC61" s="4" t="s">
        <v>308</v>
      </c>
      <c r="AD61" s="4">
        <v>70376</v>
      </c>
      <c r="AE61" s="4">
        <v>71713</v>
      </c>
      <c r="AF61" s="57" t="s">
        <v>8</v>
      </c>
      <c r="AG61" s="30">
        <f t="shared" si="3"/>
        <v>445</v>
      </c>
      <c r="AH61" s="73" t="str">
        <f t="shared" si="15"/>
        <v>-</v>
      </c>
    </row>
    <row r="62" spans="1:34" x14ac:dyDescent="0.25">
      <c r="A62" s="4" t="s">
        <v>667</v>
      </c>
      <c r="B62" s="92" t="s">
        <v>105</v>
      </c>
      <c r="C62" s="29" t="s">
        <v>12</v>
      </c>
      <c r="D62" s="8" t="s">
        <v>668</v>
      </c>
      <c r="E62" s="8"/>
      <c r="F62" s="35" t="s">
        <v>13</v>
      </c>
      <c r="G62" s="33" t="s">
        <v>13</v>
      </c>
      <c r="H62" s="33" t="s">
        <v>13</v>
      </c>
      <c r="I62" s="33" t="s">
        <v>13</v>
      </c>
      <c r="J62" s="31" t="s">
        <v>13</v>
      </c>
      <c r="K62" s="31" t="s">
        <v>13</v>
      </c>
      <c r="L62" s="48"/>
      <c r="M62" s="4" t="s">
        <v>106</v>
      </c>
      <c r="N62" s="4" t="s">
        <v>11</v>
      </c>
      <c r="O62" s="4">
        <v>213849</v>
      </c>
      <c r="P62" s="4">
        <v>214280</v>
      </c>
      <c r="Q62" s="57" t="s">
        <v>9</v>
      </c>
      <c r="R62" s="3">
        <f t="shared" si="0"/>
        <v>143</v>
      </c>
      <c r="S62" s="33" t="str">
        <f>IF($G62=N62,IF(Q62=$J62,"$$$"&amp;IF($J62="F",$O62-I62,H62-$P62),IF($J62="F",$O62-I62,H62-$P62)),"-")</f>
        <v>-</v>
      </c>
      <c r="T62" s="48"/>
      <c r="U62" s="4" t="s">
        <v>220</v>
      </c>
      <c r="V62" s="4" t="s">
        <v>221</v>
      </c>
      <c r="W62" s="4">
        <v>7187</v>
      </c>
      <c r="X62" s="4">
        <v>8227</v>
      </c>
      <c r="Y62" s="57" t="s">
        <v>9</v>
      </c>
      <c r="Z62" s="3">
        <f t="shared" si="4"/>
        <v>346</v>
      </c>
      <c r="AA62" s="33" t="str">
        <f t="shared" si="10"/>
        <v>-</v>
      </c>
      <c r="AB62" s="2" t="s">
        <v>309</v>
      </c>
      <c r="AC62" s="4" t="s">
        <v>310</v>
      </c>
      <c r="AD62" s="4">
        <v>7841</v>
      </c>
      <c r="AE62" s="4">
        <v>9181</v>
      </c>
      <c r="AF62" s="57" t="s">
        <v>9</v>
      </c>
      <c r="AG62" s="30">
        <f t="shared" si="3"/>
        <v>446</v>
      </c>
      <c r="AH62" s="73" t="str">
        <f t="shared" si="15"/>
        <v>-</v>
      </c>
    </row>
    <row r="63" spans="1:34" x14ac:dyDescent="0.25">
      <c r="A63" s="4" t="s">
        <v>570</v>
      </c>
      <c r="B63" s="92" t="s">
        <v>108</v>
      </c>
      <c r="C63" s="27" t="s">
        <v>14</v>
      </c>
      <c r="D63" s="4" t="s">
        <v>571</v>
      </c>
      <c r="E63" s="33" t="s">
        <v>2654</v>
      </c>
      <c r="F63" s="35" t="s">
        <v>13</v>
      </c>
      <c r="G63" s="3" t="s">
        <v>357</v>
      </c>
      <c r="H63" s="3">
        <v>47628</v>
      </c>
      <c r="I63" s="3">
        <v>47687</v>
      </c>
      <c r="J63" s="31" t="s">
        <v>9</v>
      </c>
      <c r="K63" s="3">
        <f>(I63-H63-2)/3</f>
        <v>19</v>
      </c>
      <c r="L63" s="48"/>
      <c r="M63" s="4" t="s">
        <v>109</v>
      </c>
      <c r="N63" s="4" t="s">
        <v>110</v>
      </c>
      <c r="O63" s="4">
        <v>155862</v>
      </c>
      <c r="P63" s="4">
        <v>156353</v>
      </c>
      <c r="Q63" s="57" t="s">
        <v>8</v>
      </c>
      <c r="R63" s="3">
        <f t="shared" si="0"/>
        <v>163</v>
      </c>
      <c r="S63" s="33" t="str">
        <f>IF($G63=N63,IF(Q63=$J63,"$$$"&amp;IF($J63="F",$O63-I63,H63-$P63),IF($J63="F",$O63-I63,H63-$P63)),"-")</f>
        <v>-</v>
      </c>
      <c r="T63" s="48"/>
      <c r="U63" s="4" t="s">
        <v>222</v>
      </c>
      <c r="V63" s="4" t="s">
        <v>194</v>
      </c>
      <c r="W63" s="4">
        <v>132739</v>
      </c>
      <c r="X63" s="4">
        <v>133920</v>
      </c>
      <c r="Y63" s="57" t="s">
        <v>9</v>
      </c>
      <c r="Z63" s="3">
        <f t="shared" si="4"/>
        <v>393</v>
      </c>
      <c r="AA63" s="33" t="str">
        <f t="shared" si="10"/>
        <v>-</v>
      </c>
      <c r="AB63" s="2" t="s">
        <v>311</v>
      </c>
      <c r="AC63" s="4" t="s">
        <v>312</v>
      </c>
      <c r="AD63" s="4">
        <v>48511</v>
      </c>
      <c r="AE63" s="4">
        <v>49848</v>
      </c>
      <c r="AF63" s="57" t="s">
        <v>9</v>
      </c>
      <c r="AG63" s="30">
        <f t="shared" si="3"/>
        <v>445</v>
      </c>
      <c r="AH63" s="74">
        <f>IF($G63=AC63,IF(AF63&lt;&gt;$J63,"$$$"&amp;IF($J63="F",$H63-AE63,AD63-$I63),IF($J63="F",$H63-AE63,AD63-$I63)),"-")</f>
        <v>824</v>
      </c>
    </row>
    <row r="64" spans="1:34" x14ac:dyDescent="0.25">
      <c r="A64" s="4" t="s">
        <v>570</v>
      </c>
      <c r="B64" s="92" t="s">
        <v>108</v>
      </c>
      <c r="C64" s="27" t="s">
        <v>14</v>
      </c>
      <c r="D64" s="4" t="s">
        <v>571</v>
      </c>
      <c r="E64" s="33" t="s">
        <v>2654</v>
      </c>
      <c r="F64" s="35" t="s">
        <v>13</v>
      </c>
      <c r="G64" s="3" t="s">
        <v>358</v>
      </c>
      <c r="H64" s="3">
        <v>28868</v>
      </c>
      <c r="I64" s="3">
        <v>28927</v>
      </c>
      <c r="J64" s="31" t="s">
        <v>8</v>
      </c>
      <c r="K64" s="3">
        <f>(I64-H64-2)/3</f>
        <v>19</v>
      </c>
      <c r="L64" s="49"/>
      <c r="M64" s="47" t="s">
        <v>13</v>
      </c>
      <c r="N64" s="47" t="s">
        <v>13</v>
      </c>
      <c r="O64" s="47" t="s">
        <v>13</v>
      </c>
      <c r="P64" s="47" t="s">
        <v>13</v>
      </c>
      <c r="Q64" s="47" t="s">
        <v>13</v>
      </c>
      <c r="R64" s="47" t="s">
        <v>13</v>
      </c>
      <c r="S64" s="47" t="s">
        <v>13</v>
      </c>
      <c r="T64" s="49"/>
      <c r="U64" s="47" t="s">
        <v>13</v>
      </c>
      <c r="V64" s="47" t="s">
        <v>13</v>
      </c>
      <c r="W64" s="47" t="s">
        <v>13</v>
      </c>
      <c r="X64" s="47" t="s">
        <v>13</v>
      </c>
      <c r="Y64" s="47" t="s">
        <v>13</v>
      </c>
      <c r="Z64" s="3" t="str">
        <f t="shared" si="4"/>
        <v>-</v>
      </c>
      <c r="AA64" s="33" t="str">
        <f t="shared" si="10"/>
        <v>-</v>
      </c>
      <c r="AB64" s="2" t="s">
        <v>313</v>
      </c>
      <c r="AC64" s="4" t="s">
        <v>314</v>
      </c>
      <c r="AD64" s="4">
        <v>26707</v>
      </c>
      <c r="AE64" s="4">
        <v>28044</v>
      </c>
      <c r="AF64" s="57" t="s">
        <v>8</v>
      </c>
      <c r="AG64" s="30">
        <f t="shared" si="3"/>
        <v>445</v>
      </c>
      <c r="AH64" s="74">
        <f>IF($G64=AC64,IF(AF64&lt;&gt;$J64,"$$$"&amp;IF($J64="F",$H64-AE64,AD64-$I64),IF($J64="F",$H64-AE64,AD64-$I64)),"-")</f>
        <v>824</v>
      </c>
    </row>
    <row r="65" spans="1:34" x14ac:dyDescent="0.25">
      <c r="A65" s="4" t="s">
        <v>562</v>
      </c>
      <c r="B65" s="92" t="s">
        <v>410</v>
      </c>
      <c r="C65" s="27" t="s">
        <v>14</v>
      </c>
      <c r="D65" s="4" t="s">
        <v>563</v>
      </c>
      <c r="E65" s="33" t="s">
        <v>2654</v>
      </c>
      <c r="F65" s="35" t="s">
        <v>13</v>
      </c>
      <c r="G65" s="3" t="s">
        <v>11</v>
      </c>
      <c r="H65" s="3">
        <v>4521897</v>
      </c>
      <c r="I65" s="4">
        <v>4522172</v>
      </c>
      <c r="J65" s="31" t="s">
        <v>8</v>
      </c>
      <c r="K65" s="3">
        <f>(I65-H65-2)/3</f>
        <v>91</v>
      </c>
      <c r="L65" s="48"/>
      <c r="M65" s="4" t="s">
        <v>111</v>
      </c>
      <c r="N65" s="4" t="s">
        <v>11</v>
      </c>
      <c r="O65" s="4">
        <v>4521981</v>
      </c>
      <c r="P65" s="4">
        <v>4522442</v>
      </c>
      <c r="Q65" s="57" t="s">
        <v>9</v>
      </c>
      <c r="R65" s="3">
        <f t="shared" ref="R65:R128" si="16">(P65-O65-2)/3</f>
        <v>153</v>
      </c>
      <c r="S65" s="5">
        <f t="shared" ref="S65:S70" si="17">IF($G65=N65,IF(Q65=$J65,"$$$"&amp;IF($J65="F",$O65-I65,H65-$P65),IF($J65="F",$O65-I65,H65-$P65)),"-")</f>
        <v>-191</v>
      </c>
      <c r="T65" s="48"/>
      <c r="U65" s="47" t="s">
        <v>13</v>
      </c>
      <c r="V65" s="47" t="s">
        <v>13</v>
      </c>
      <c r="W65" s="47" t="s">
        <v>13</v>
      </c>
      <c r="X65" s="47" t="s">
        <v>13</v>
      </c>
      <c r="Y65" s="47" t="s">
        <v>13</v>
      </c>
      <c r="Z65" s="3" t="str">
        <f t="shared" si="4"/>
        <v>-</v>
      </c>
      <c r="AA65" s="33" t="str">
        <f t="shared" si="10"/>
        <v>-</v>
      </c>
      <c r="AB65" s="2" t="s">
        <v>315</v>
      </c>
      <c r="AC65" s="4" t="s">
        <v>11</v>
      </c>
      <c r="AD65" s="4">
        <v>4520260</v>
      </c>
      <c r="AE65" s="4">
        <v>4521582</v>
      </c>
      <c r="AF65" s="57" t="s">
        <v>8</v>
      </c>
      <c r="AG65" s="30">
        <f t="shared" si="3"/>
        <v>440</v>
      </c>
      <c r="AH65" s="74">
        <f>IF($G65=AC65,IF(AF65&lt;&gt;$J65,"$$$"&amp;IF($J65="F",$H65-AE65,AD65-$I65),IF($J65="F",$H65-AE65,AD65-$I65)),"-")</f>
        <v>315</v>
      </c>
    </row>
    <row r="66" spans="1:34" x14ac:dyDescent="0.25">
      <c r="A66" s="4" t="s">
        <v>532</v>
      </c>
      <c r="B66" s="92" t="s">
        <v>411</v>
      </c>
      <c r="C66" s="27" t="s">
        <v>6</v>
      </c>
      <c r="D66" s="4" t="s">
        <v>533</v>
      </c>
      <c r="E66" s="33" t="s">
        <v>2654</v>
      </c>
      <c r="F66" s="35" t="s">
        <v>13</v>
      </c>
      <c r="G66" s="3" t="s">
        <v>11</v>
      </c>
      <c r="H66" s="3">
        <v>3945974</v>
      </c>
      <c r="I66" s="3">
        <v>3946021</v>
      </c>
      <c r="J66" s="33" t="s">
        <v>9</v>
      </c>
      <c r="K66" s="3">
        <f>(I66-H66-2)/3</f>
        <v>15</v>
      </c>
      <c r="L66" s="49"/>
      <c r="M66" s="4" t="s">
        <v>112</v>
      </c>
      <c r="N66" s="4" t="s">
        <v>11</v>
      </c>
      <c r="O66" s="4">
        <v>3945288</v>
      </c>
      <c r="P66" s="4">
        <v>3945740</v>
      </c>
      <c r="Q66" s="57" t="s">
        <v>8</v>
      </c>
      <c r="R66" s="3">
        <f t="shared" si="16"/>
        <v>150</v>
      </c>
      <c r="S66" s="5">
        <f t="shared" si="17"/>
        <v>234</v>
      </c>
      <c r="T66" s="49"/>
      <c r="U66" s="4" t="s">
        <v>223</v>
      </c>
      <c r="V66" s="4" t="s">
        <v>11</v>
      </c>
      <c r="W66" s="4">
        <v>3572205</v>
      </c>
      <c r="X66" s="4">
        <v>3573299</v>
      </c>
      <c r="Y66" s="57" t="s">
        <v>8</v>
      </c>
      <c r="Z66" s="3">
        <f t="shared" ref="Z66:Z129" si="18">IF(X66="-","-",(X66-W66-2)/3)</f>
        <v>364</v>
      </c>
      <c r="AA66" s="30" t="str">
        <f t="shared" si="10"/>
        <v>@-373816</v>
      </c>
      <c r="AB66" s="2" t="s">
        <v>316</v>
      </c>
      <c r="AC66" s="4" t="s">
        <v>11</v>
      </c>
      <c r="AD66" s="4">
        <v>3947055</v>
      </c>
      <c r="AE66" s="4">
        <v>3948374</v>
      </c>
      <c r="AF66" s="57" t="s">
        <v>9</v>
      </c>
      <c r="AG66" s="30">
        <f t="shared" ref="AG66:AG129" si="19">IF(AE66="-","-",(AE66-AD66-2)/3)</f>
        <v>439</v>
      </c>
      <c r="AH66" s="74">
        <f>IF($G66=AC66,IF(AF66&lt;&gt;$J66,"$$$"&amp;IF($J66="F",$H66-AE66,AD66-$I66),IF($J66="F",$H66-AE66,AD66-$I66)),"-")</f>
        <v>1034</v>
      </c>
    </row>
    <row r="67" spans="1:34" x14ac:dyDescent="0.25">
      <c r="A67" s="4" t="s">
        <v>634</v>
      </c>
      <c r="B67" s="92" t="s">
        <v>412</v>
      </c>
      <c r="C67" s="29" t="s">
        <v>12</v>
      </c>
      <c r="D67" s="55" t="s">
        <v>635</v>
      </c>
      <c r="E67" s="55"/>
      <c r="F67" s="35" t="s">
        <v>13</v>
      </c>
      <c r="G67" s="33" t="s">
        <v>13</v>
      </c>
      <c r="H67" s="33" t="s">
        <v>13</v>
      </c>
      <c r="I67" s="33" t="s">
        <v>13</v>
      </c>
      <c r="J67" s="31" t="s">
        <v>13</v>
      </c>
      <c r="K67" s="31" t="s">
        <v>13</v>
      </c>
      <c r="L67" s="48"/>
      <c r="M67" s="4" t="s">
        <v>113</v>
      </c>
      <c r="N67" s="4" t="s">
        <v>7</v>
      </c>
      <c r="O67" s="4">
        <v>7170229</v>
      </c>
      <c r="P67" s="4">
        <v>7170744</v>
      </c>
      <c r="Q67" s="57" t="s">
        <v>8</v>
      </c>
      <c r="R67" s="3">
        <f t="shared" si="16"/>
        <v>171</v>
      </c>
      <c r="S67" s="33" t="str">
        <f t="shared" si="17"/>
        <v>-</v>
      </c>
      <c r="T67" s="48"/>
      <c r="U67" s="4" t="s">
        <v>224</v>
      </c>
      <c r="V67" s="4" t="s">
        <v>7</v>
      </c>
      <c r="W67" s="4">
        <v>4971989</v>
      </c>
      <c r="X67" s="4">
        <v>4973050</v>
      </c>
      <c r="Y67" s="57" t="s">
        <v>8</v>
      </c>
      <c r="Z67" s="3">
        <f t="shared" si="18"/>
        <v>353</v>
      </c>
      <c r="AA67" s="33" t="str">
        <f t="shared" si="10"/>
        <v>-</v>
      </c>
      <c r="AB67" s="2" t="s">
        <v>317</v>
      </c>
      <c r="AC67" s="4" t="s">
        <v>7</v>
      </c>
      <c r="AD67" s="4">
        <v>6446245</v>
      </c>
      <c r="AE67" s="4">
        <v>6446547</v>
      </c>
      <c r="AF67" s="57" t="s">
        <v>8</v>
      </c>
      <c r="AG67" s="30">
        <f t="shared" si="19"/>
        <v>100</v>
      </c>
      <c r="AH67" s="73" t="str">
        <f t="shared" ref="AH67:AH70" si="20">IF(AND($G67=AC67,AC67&lt;&gt;"-"),IF(AF67&lt;&gt;$J67,"@"&amp;IF($J67="F",$H67-AE67,AD67-$I67),IF($J67="F",$H67-AE67,AD67-$I67)),"-")</f>
        <v>-</v>
      </c>
    </row>
    <row r="68" spans="1:34" x14ac:dyDescent="0.25">
      <c r="A68" s="4" t="s">
        <v>580</v>
      </c>
      <c r="B68" s="92" t="s">
        <v>413</v>
      </c>
      <c r="C68" s="28" t="s">
        <v>22</v>
      </c>
      <c r="D68" s="8" t="s">
        <v>581</v>
      </c>
      <c r="E68" s="8"/>
      <c r="F68" s="35" t="s">
        <v>13</v>
      </c>
      <c r="G68" s="33" t="s">
        <v>13</v>
      </c>
      <c r="H68" s="33" t="s">
        <v>13</v>
      </c>
      <c r="I68" s="33" t="s">
        <v>13</v>
      </c>
      <c r="J68" s="31" t="s">
        <v>13</v>
      </c>
      <c r="K68" s="31" t="s">
        <v>13</v>
      </c>
      <c r="L68" s="48"/>
      <c r="M68" s="4" t="s">
        <v>107</v>
      </c>
      <c r="N68" s="4" t="s">
        <v>10</v>
      </c>
      <c r="O68" s="4">
        <v>852924</v>
      </c>
      <c r="P68" s="4">
        <v>853394</v>
      </c>
      <c r="Q68" s="57" t="s">
        <v>8</v>
      </c>
      <c r="R68" s="3">
        <f t="shared" si="16"/>
        <v>156</v>
      </c>
      <c r="S68" s="33" t="str">
        <f t="shared" si="17"/>
        <v>-</v>
      </c>
      <c r="T68" s="48"/>
      <c r="U68" s="47" t="s">
        <v>13</v>
      </c>
      <c r="V68" s="47" t="s">
        <v>13</v>
      </c>
      <c r="W68" s="47" t="s">
        <v>13</v>
      </c>
      <c r="X68" s="47" t="s">
        <v>13</v>
      </c>
      <c r="Y68" s="47" t="s">
        <v>13</v>
      </c>
      <c r="Z68" s="3" t="str">
        <f t="shared" si="18"/>
        <v>-</v>
      </c>
      <c r="AA68" s="33" t="str">
        <f t="shared" si="10"/>
        <v>-</v>
      </c>
      <c r="AB68" s="34" t="s">
        <v>13</v>
      </c>
      <c r="AC68" s="47" t="s">
        <v>13</v>
      </c>
      <c r="AD68" s="47" t="s">
        <v>13</v>
      </c>
      <c r="AE68" s="47" t="s">
        <v>13</v>
      </c>
      <c r="AF68" s="47" t="s">
        <v>13</v>
      </c>
      <c r="AG68" s="30" t="str">
        <f t="shared" si="19"/>
        <v>-</v>
      </c>
      <c r="AH68" s="73" t="str">
        <f t="shared" si="20"/>
        <v>-</v>
      </c>
    </row>
    <row r="69" spans="1:34" x14ac:dyDescent="0.25">
      <c r="A69" s="4" t="s">
        <v>645</v>
      </c>
      <c r="B69" s="92" t="s">
        <v>114</v>
      </c>
      <c r="C69" s="29" t="s">
        <v>12</v>
      </c>
      <c r="D69" s="8" t="s">
        <v>646</v>
      </c>
      <c r="E69" s="8"/>
      <c r="F69" s="35" t="s">
        <v>13</v>
      </c>
      <c r="G69" s="33" t="s">
        <v>13</v>
      </c>
      <c r="H69" s="33" t="s">
        <v>13</v>
      </c>
      <c r="I69" s="33" t="s">
        <v>13</v>
      </c>
      <c r="J69" s="31" t="s">
        <v>13</v>
      </c>
      <c r="K69" s="31" t="s">
        <v>13</v>
      </c>
      <c r="L69" s="48"/>
      <c r="M69" s="4" t="s">
        <v>115</v>
      </c>
      <c r="N69" s="4" t="s">
        <v>20</v>
      </c>
      <c r="O69" s="4">
        <v>174652</v>
      </c>
      <c r="P69" s="4">
        <v>175101</v>
      </c>
      <c r="Q69" s="57" t="s">
        <v>9</v>
      </c>
      <c r="R69" s="3">
        <f t="shared" si="16"/>
        <v>149</v>
      </c>
      <c r="S69" s="33" t="str">
        <f t="shared" si="17"/>
        <v>-</v>
      </c>
      <c r="T69" s="48"/>
      <c r="U69" s="4" t="s">
        <v>225</v>
      </c>
      <c r="V69" s="4" t="s">
        <v>20</v>
      </c>
      <c r="W69" s="4">
        <v>115905</v>
      </c>
      <c r="X69" s="4">
        <v>116942</v>
      </c>
      <c r="Y69" s="57" t="s">
        <v>8</v>
      </c>
      <c r="Z69" s="3">
        <f t="shared" si="18"/>
        <v>345</v>
      </c>
      <c r="AA69" s="33" t="str">
        <f t="shared" si="10"/>
        <v>-</v>
      </c>
      <c r="AB69" s="2" t="s">
        <v>318</v>
      </c>
      <c r="AC69" s="4" t="s">
        <v>20</v>
      </c>
      <c r="AD69" s="4">
        <v>172538</v>
      </c>
      <c r="AE69" s="4">
        <v>173866</v>
      </c>
      <c r="AF69" s="57" t="s">
        <v>8</v>
      </c>
      <c r="AG69" s="30">
        <f t="shared" si="19"/>
        <v>442</v>
      </c>
      <c r="AH69" s="73" t="str">
        <f t="shared" si="20"/>
        <v>-</v>
      </c>
    </row>
    <row r="70" spans="1:34" x14ac:dyDescent="0.25">
      <c r="A70" s="4" t="s">
        <v>526</v>
      </c>
      <c r="B70" s="92" t="s">
        <v>116</v>
      </c>
      <c r="C70" s="27" t="s">
        <v>6</v>
      </c>
      <c r="D70" s="4" t="s">
        <v>527</v>
      </c>
      <c r="E70" s="33" t="s">
        <v>2654</v>
      </c>
      <c r="F70" s="32" t="s">
        <v>13</v>
      </c>
      <c r="G70" s="3" t="s">
        <v>7</v>
      </c>
      <c r="H70" s="3">
        <v>4839950</v>
      </c>
      <c r="I70" s="3">
        <v>4840003</v>
      </c>
      <c r="J70" s="33" t="s">
        <v>8</v>
      </c>
      <c r="K70" s="3">
        <f>(I70-H70-2)/3</f>
        <v>17</v>
      </c>
      <c r="L70" s="49"/>
      <c r="M70" s="4" t="s">
        <v>117</v>
      </c>
      <c r="N70" s="4" t="s">
        <v>7</v>
      </c>
      <c r="O70" s="4">
        <v>4840152</v>
      </c>
      <c r="P70" s="4">
        <v>4840607</v>
      </c>
      <c r="Q70" s="57" t="s">
        <v>9</v>
      </c>
      <c r="R70" s="3">
        <f t="shared" si="16"/>
        <v>151</v>
      </c>
      <c r="S70" s="5">
        <f t="shared" si="17"/>
        <v>149</v>
      </c>
      <c r="T70" s="49"/>
      <c r="U70" s="4" t="s">
        <v>226</v>
      </c>
      <c r="V70" s="4" t="s">
        <v>7</v>
      </c>
      <c r="W70" s="4">
        <v>4976344</v>
      </c>
      <c r="X70" s="4">
        <v>4978206</v>
      </c>
      <c r="Y70" s="57" t="s">
        <v>8</v>
      </c>
      <c r="Z70" s="3">
        <f t="shared" si="18"/>
        <v>620</v>
      </c>
      <c r="AA70" s="3">
        <f t="shared" si="10"/>
        <v>-138256</v>
      </c>
      <c r="AB70" s="34" t="s">
        <v>13</v>
      </c>
      <c r="AC70" s="47" t="s">
        <v>13</v>
      </c>
      <c r="AD70" s="47" t="s">
        <v>13</v>
      </c>
      <c r="AE70" s="47" t="s">
        <v>13</v>
      </c>
      <c r="AF70" s="47" t="s">
        <v>13</v>
      </c>
      <c r="AG70" s="30" t="str">
        <f t="shared" si="19"/>
        <v>-</v>
      </c>
      <c r="AH70" s="73" t="str">
        <f t="shared" si="20"/>
        <v>-</v>
      </c>
    </row>
    <row r="71" spans="1:34" x14ac:dyDescent="0.25">
      <c r="A71" s="13" t="s">
        <v>470</v>
      </c>
      <c r="B71" s="92" t="s">
        <v>694</v>
      </c>
      <c r="C71" s="29" t="s">
        <v>12</v>
      </c>
      <c r="D71" s="54" t="s">
        <v>693</v>
      </c>
      <c r="E71" s="54"/>
      <c r="F71" s="32" t="s">
        <v>774</v>
      </c>
      <c r="G71" s="31" t="s">
        <v>774</v>
      </c>
      <c r="H71" s="31" t="s">
        <v>774</v>
      </c>
      <c r="I71" s="31" t="s">
        <v>774</v>
      </c>
      <c r="J71" s="31" t="s">
        <v>774</v>
      </c>
      <c r="K71" s="31" t="s">
        <v>774</v>
      </c>
      <c r="L71" s="49"/>
      <c r="M71" s="7" t="s">
        <v>774</v>
      </c>
      <c r="N71" s="7" t="s">
        <v>774</v>
      </c>
      <c r="O71" s="7" t="s">
        <v>774</v>
      </c>
      <c r="P71" s="7" t="s">
        <v>774</v>
      </c>
      <c r="Q71" s="31" t="s">
        <v>774</v>
      </c>
      <c r="R71" s="7" t="s">
        <v>774</v>
      </c>
      <c r="S71" s="31" t="s">
        <v>774</v>
      </c>
      <c r="T71" s="49"/>
      <c r="U71" s="31" t="s">
        <v>774</v>
      </c>
      <c r="V71" s="31" t="s">
        <v>774</v>
      </c>
      <c r="W71" s="31" t="s">
        <v>774</v>
      </c>
      <c r="X71" s="31" t="s">
        <v>774</v>
      </c>
      <c r="Y71" s="31" t="s">
        <v>774</v>
      </c>
      <c r="Z71" s="31" t="s">
        <v>774</v>
      </c>
      <c r="AA71" s="31" t="s">
        <v>774</v>
      </c>
      <c r="AB71" s="32" t="s">
        <v>774</v>
      </c>
      <c r="AC71" s="31" t="s">
        <v>774</v>
      </c>
      <c r="AD71" s="31" t="s">
        <v>774</v>
      </c>
      <c r="AE71" s="31" t="s">
        <v>774</v>
      </c>
      <c r="AF71" s="31" t="s">
        <v>774</v>
      </c>
      <c r="AG71" s="31" t="s">
        <v>774</v>
      </c>
      <c r="AH71" s="76" t="s">
        <v>774</v>
      </c>
    </row>
    <row r="72" spans="1:34" x14ac:dyDescent="0.25">
      <c r="A72" s="4" t="s">
        <v>492</v>
      </c>
      <c r="B72" s="92" t="s">
        <v>118</v>
      </c>
      <c r="C72" s="27" t="s">
        <v>6</v>
      </c>
      <c r="D72" s="4" t="s">
        <v>493</v>
      </c>
      <c r="E72" s="33" t="s">
        <v>2654</v>
      </c>
      <c r="F72" s="32" t="s">
        <v>13</v>
      </c>
      <c r="G72" s="3" t="s">
        <v>7</v>
      </c>
      <c r="H72" s="3">
        <v>6004089</v>
      </c>
      <c r="I72" s="3">
        <v>6004142</v>
      </c>
      <c r="J72" s="33" t="s">
        <v>9</v>
      </c>
      <c r="K72" s="3">
        <f>(I72-H72-2)/3</f>
        <v>17</v>
      </c>
      <c r="L72" s="49"/>
      <c r="M72" s="4" t="s">
        <v>119</v>
      </c>
      <c r="N72" s="4" t="s">
        <v>7</v>
      </c>
      <c r="O72" s="4">
        <v>6003334</v>
      </c>
      <c r="P72" s="4">
        <v>6003789</v>
      </c>
      <c r="Q72" s="57" t="s">
        <v>8</v>
      </c>
      <c r="R72" s="3">
        <f t="shared" si="16"/>
        <v>151</v>
      </c>
      <c r="S72" s="5">
        <f>IF($G72=N72,IF(Q72=$J72,"$$$"&amp;IF($J72="F",$O72-I72,H72-$P72),IF($J72="F",$O72-I72,H72-$P72)),"-")</f>
        <v>300</v>
      </c>
      <c r="T72" s="49"/>
      <c r="U72" s="4" t="s">
        <v>227</v>
      </c>
      <c r="V72" s="4" t="s">
        <v>7</v>
      </c>
      <c r="W72" s="4">
        <v>3674983</v>
      </c>
      <c r="X72" s="4">
        <v>3676164</v>
      </c>
      <c r="Y72" s="57" t="s">
        <v>8</v>
      </c>
      <c r="Z72" s="3">
        <f t="shared" si="18"/>
        <v>393</v>
      </c>
      <c r="AA72" s="30" t="str">
        <f t="shared" si="10"/>
        <v>@-2329159</v>
      </c>
      <c r="AB72" s="2" t="s">
        <v>319</v>
      </c>
      <c r="AC72" s="4" t="s">
        <v>7</v>
      </c>
      <c r="AD72" s="4">
        <v>6005180</v>
      </c>
      <c r="AE72" s="4">
        <v>6006502</v>
      </c>
      <c r="AF72" s="57" t="s">
        <v>9</v>
      </c>
      <c r="AG72" s="30">
        <f t="shared" si="19"/>
        <v>440</v>
      </c>
      <c r="AH72" s="74">
        <f>IF($G72=AC72,IF(AF72&lt;&gt;$J72,"$$$"&amp;IF($J72="F",$H72-AE72,AD72-$I72),IF($J72="F",$H72-AE72,AD72-$I72)),"-")</f>
        <v>1038</v>
      </c>
    </row>
    <row r="73" spans="1:34" x14ac:dyDescent="0.25">
      <c r="A73" s="4" t="s">
        <v>524</v>
      </c>
      <c r="B73" s="92" t="s">
        <v>417</v>
      </c>
      <c r="C73" s="27" t="s">
        <v>6</v>
      </c>
      <c r="D73" s="4" t="s">
        <v>525</v>
      </c>
      <c r="E73" s="33" t="s">
        <v>2654</v>
      </c>
      <c r="F73" s="2" t="s">
        <v>773</v>
      </c>
      <c r="G73" s="3" t="s">
        <v>7</v>
      </c>
      <c r="H73" s="3">
        <v>6620482</v>
      </c>
      <c r="I73" s="3">
        <v>6620523</v>
      </c>
      <c r="J73" s="33" t="s">
        <v>9</v>
      </c>
      <c r="K73" s="3">
        <f>(I73-H73-2)/3</f>
        <v>13</v>
      </c>
      <c r="L73" s="49"/>
      <c r="M73" s="4" t="s">
        <v>123</v>
      </c>
      <c r="N73" s="4" t="s">
        <v>7</v>
      </c>
      <c r="O73" s="4">
        <v>6619895</v>
      </c>
      <c r="P73" s="4">
        <v>6620386</v>
      </c>
      <c r="Q73" s="57" t="s">
        <v>8</v>
      </c>
      <c r="R73" s="3">
        <f t="shared" si="16"/>
        <v>163</v>
      </c>
      <c r="S73" s="5">
        <f>IF($G73=N73,IF(Q73=$J73,"$$$"&amp;IF($J73="F",$O73-I73,H73-$P73),IF($J73="F",$O73-I73,H73-$P73)),"-")</f>
        <v>96</v>
      </c>
      <c r="T73" s="49"/>
      <c r="U73" s="4" t="s">
        <v>231</v>
      </c>
      <c r="V73" s="4" t="s">
        <v>7</v>
      </c>
      <c r="W73" s="4">
        <v>6621035</v>
      </c>
      <c r="X73" s="4">
        <v>6622210</v>
      </c>
      <c r="Y73" s="57" t="s">
        <v>9</v>
      </c>
      <c r="Z73" s="3">
        <f t="shared" si="18"/>
        <v>391</v>
      </c>
      <c r="AA73" s="5">
        <f>IF($G73=V73,IF(Y73&lt;&gt;$J73,"$$$"&amp;IF($J73="F",$H73-X73,W73-$I73),IF($J73="F",$H73-X73,W73-$I73)),"-")</f>
        <v>512</v>
      </c>
      <c r="AB73" s="2" t="s">
        <v>323</v>
      </c>
      <c r="AC73" s="4" t="s">
        <v>7</v>
      </c>
      <c r="AD73" s="4">
        <v>6622738</v>
      </c>
      <c r="AE73" s="4">
        <v>6624057</v>
      </c>
      <c r="AF73" s="57" t="s">
        <v>9</v>
      </c>
      <c r="AG73" s="30">
        <f t="shared" si="19"/>
        <v>439</v>
      </c>
      <c r="AH73" s="74">
        <f>IF($G73=AC73,IF(AF73&lt;&gt;$J73,"$$$"&amp;IF($J73="F",$H73-AE73,AD73-$I73),IF($J73="F",$H73-AE73,AD73-$I73)),"-")</f>
        <v>2215</v>
      </c>
    </row>
    <row r="74" spans="1:34" x14ac:dyDescent="0.25">
      <c r="A74" s="4" t="s">
        <v>524</v>
      </c>
      <c r="B74" s="92" t="s">
        <v>417</v>
      </c>
      <c r="C74" s="27" t="s">
        <v>6</v>
      </c>
      <c r="D74" s="4" t="s">
        <v>525</v>
      </c>
      <c r="E74" s="4"/>
      <c r="F74" s="35" t="s">
        <v>13</v>
      </c>
      <c r="G74" s="33" t="s">
        <v>13</v>
      </c>
      <c r="H74" s="33" t="s">
        <v>13</v>
      </c>
      <c r="I74" s="33" t="s">
        <v>13</v>
      </c>
      <c r="J74" s="31" t="s">
        <v>13</v>
      </c>
      <c r="K74" s="31" t="s">
        <v>13</v>
      </c>
      <c r="L74" s="49"/>
      <c r="M74" s="47" t="s">
        <v>13</v>
      </c>
      <c r="N74" s="47" t="s">
        <v>13</v>
      </c>
      <c r="O74" s="47" t="s">
        <v>13</v>
      </c>
      <c r="P74" s="47" t="s">
        <v>13</v>
      </c>
      <c r="Q74" s="47" t="s">
        <v>13</v>
      </c>
      <c r="R74" s="47" t="s">
        <v>13</v>
      </c>
      <c r="S74" s="47" t="s">
        <v>13</v>
      </c>
      <c r="T74" s="49"/>
      <c r="U74" s="47" t="s">
        <v>13</v>
      </c>
      <c r="V74" s="47" t="s">
        <v>13</v>
      </c>
      <c r="W74" s="47" t="s">
        <v>13</v>
      </c>
      <c r="X74" s="47" t="s">
        <v>13</v>
      </c>
      <c r="Y74" s="47" t="s">
        <v>13</v>
      </c>
      <c r="Z74" s="3" t="str">
        <f t="shared" si="18"/>
        <v>-</v>
      </c>
      <c r="AA74" s="33" t="str">
        <f t="shared" si="10"/>
        <v>-</v>
      </c>
      <c r="AB74" s="34" t="s">
        <v>13</v>
      </c>
      <c r="AC74" s="47" t="s">
        <v>13</v>
      </c>
      <c r="AD74" s="47" t="s">
        <v>13</v>
      </c>
      <c r="AE74" s="47" t="s">
        <v>13</v>
      </c>
      <c r="AF74" s="47" t="s">
        <v>13</v>
      </c>
      <c r="AG74" s="30" t="str">
        <f t="shared" si="19"/>
        <v>-</v>
      </c>
      <c r="AH74" s="73" t="str">
        <f>IF(AND($G74=AC74,AC74&lt;&gt;"-"),IF(AF74&lt;&gt;$J74,"@"&amp;IF($J74="F",$H74-AE74,AD74-$I74),IF($J74="F",$H74-AE74,AD74-$I74)),"-")</f>
        <v>-</v>
      </c>
    </row>
    <row r="75" spans="1:34" x14ac:dyDescent="0.25">
      <c r="A75" s="4" t="s">
        <v>498</v>
      </c>
      <c r="B75" s="92" t="s">
        <v>414</v>
      </c>
      <c r="C75" s="27" t="s">
        <v>6</v>
      </c>
      <c r="D75" s="4" t="s">
        <v>499</v>
      </c>
      <c r="E75" s="33" t="s">
        <v>2654</v>
      </c>
      <c r="F75" s="32" t="s">
        <v>13</v>
      </c>
      <c r="G75" s="3" t="s">
        <v>7</v>
      </c>
      <c r="H75" s="3">
        <v>1276254</v>
      </c>
      <c r="I75" s="3">
        <v>1276307</v>
      </c>
      <c r="J75" s="33" t="s">
        <v>9</v>
      </c>
      <c r="K75" s="3">
        <f>(I75-H75-2)/3</f>
        <v>17</v>
      </c>
      <c r="L75" s="49"/>
      <c r="M75" s="4" t="s">
        <v>120</v>
      </c>
      <c r="N75" s="4" t="s">
        <v>7</v>
      </c>
      <c r="O75" s="4">
        <v>1275598</v>
      </c>
      <c r="P75" s="4">
        <v>1276071</v>
      </c>
      <c r="Q75" s="57" t="s">
        <v>8</v>
      </c>
      <c r="R75" s="3">
        <f t="shared" si="16"/>
        <v>157</v>
      </c>
      <c r="S75" s="5">
        <f t="shared" ref="S75:S81" si="21">IF($G75=N75,IF(Q75=$J75,"$$$"&amp;IF($J75="F",$O75-I75,H75-$P75),IF($J75="F",$O75-I75,H75-$P75)),"-")</f>
        <v>183</v>
      </c>
      <c r="T75" s="49"/>
      <c r="U75" s="4" t="s">
        <v>228</v>
      </c>
      <c r="V75" s="4" t="s">
        <v>7</v>
      </c>
      <c r="W75" s="4">
        <v>1277308</v>
      </c>
      <c r="X75" s="4">
        <v>1278483</v>
      </c>
      <c r="Y75" s="57" t="s">
        <v>9</v>
      </c>
      <c r="Z75" s="3">
        <f t="shared" si="18"/>
        <v>391</v>
      </c>
      <c r="AA75" s="5">
        <f>IF($G75=V75,IF(Y75&lt;&gt;$J75,"$$$"&amp;IF($J75="F",$H75-X75,W75-$I75),IF($J75="F",$H75-X75,W75-$I75)),"-")</f>
        <v>1001</v>
      </c>
      <c r="AB75" s="2" t="s">
        <v>320</v>
      </c>
      <c r="AC75" s="4" t="s">
        <v>7</v>
      </c>
      <c r="AD75" s="4">
        <v>1278653</v>
      </c>
      <c r="AE75" s="4">
        <v>1279972</v>
      </c>
      <c r="AF75" s="57" t="s">
        <v>9</v>
      </c>
      <c r="AG75" s="30">
        <f t="shared" si="19"/>
        <v>439</v>
      </c>
      <c r="AH75" s="74">
        <f>IF($G75=AC75,IF(AF75&lt;&gt;$J75,"$$$"&amp;IF($J75="F",$H75-AE75,AD75-$I75),IF($J75="F",$H75-AE75,AD75-$I75)),"-")</f>
        <v>2346</v>
      </c>
    </row>
    <row r="76" spans="1:34" x14ac:dyDescent="0.25">
      <c r="A76" s="4" t="s">
        <v>494</v>
      </c>
      <c r="B76" s="92" t="s">
        <v>415</v>
      </c>
      <c r="C76" s="27" t="s">
        <v>6</v>
      </c>
      <c r="D76" s="4" t="s">
        <v>495</v>
      </c>
      <c r="E76" s="33" t="s">
        <v>2654</v>
      </c>
      <c r="F76" s="32" t="s">
        <v>13</v>
      </c>
      <c r="G76" s="3" t="s">
        <v>7</v>
      </c>
      <c r="H76" s="3">
        <v>357776</v>
      </c>
      <c r="I76" s="3">
        <v>357829</v>
      </c>
      <c r="J76" s="33" t="s">
        <v>9</v>
      </c>
      <c r="K76" s="3">
        <f>(I76-H76-2)/3</f>
        <v>17</v>
      </c>
      <c r="L76" s="49"/>
      <c r="M76" s="4" t="s">
        <v>121</v>
      </c>
      <c r="N76" s="4" t="s">
        <v>7</v>
      </c>
      <c r="O76" s="4">
        <v>356969</v>
      </c>
      <c r="P76" s="4">
        <v>357418</v>
      </c>
      <c r="Q76" s="57" t="s">
        <v>8</v>
      </c>
      <c r="R76" s="3">
        <f t="shared" si="16"/>
        <v>149</v>
      </c>
      <c r="S76" s="5">
        <f t="shared" si="21"/>
        <v>358</v>
      </c>
      <c r="T76" s="49"/>
      <c r="U76" s="4" t="s">
        <v>229</v>
      </c>
      <c r="V76" s="4" t="s">
        <v>7</v>
      </c>
      <c r="W76" s="4">
        <v>3465082</v>
      </c>
      <c r="X76" s="4">
        <v>3466263</v>
      </c>
      <c r="Y76" s="57" t="s">
        <v>8</v>
      </c>
      <c r="Z76" s="3">
        <f t="shared" si="18"/>
        <v>393</v>
      </c>
      <c r="AA76" s="3" t="str">
        <f t="shared" si="10"/>
        <v>@3107253</v>
      </c>
      <c r="AB76" s="2" t="s">
        <v>321</v>
      </c>
      <c r="AC76" s="4" t="s">
        <v>7</v>
      </c>
      <c r="AD76" s="4">
        <v>358910</v>
      </c>
      <c r="AE76" s="4">
        <v>360232</v>
      </c>
      <c r="AF76" s="57" t="s">
        <v>9</v>
      </c>
      <c r="AG76" s="30">
        <f t="shared" si="19"/>
        <v>440</v>
      </c>
      <c r="AH76" s="74">
        <f>IF($G76=AC76,IF(AF76&lt;&gt;$J76,"$$$"&amp;IF($J76="F",$H76-AE76,AD76-$I76),IF($J76="F",$H76-AE76,AD76-$I76)),"-")</f>
        <v>1081</v>
      </c>
    </row>
    <row r="77" spans="1:34" x14ac:dyDescent="0.25">
      <c r="A77" s="4" t="s">
        <v>496</v>
      </c>
      <c r="B77" s="92" t="s">
        <v>416</v>
      </c>
      <c r="C77" s="27" t="s">
        <v>6</v>
      </c>
      <c r="D77" s="4" t="s">
        <v>497</v>
      </c>
      <c r="E77" s="33" t="s">
        <v>2654</v>
      </c>
      <c r="F77" s="32" t="s">
        <v>13</v>
      </c>
      <c r="G77" s="3" t="s">
        <v>7</v>
      </c>
      <c r="H77" s="4">
        <v>4510921</v>
      </c>
      <c r="I77" s="3">
        <v>4511031</v>
      </c>
      <c r="J77" s="33" t="s">
        <v>8</v>
      </c>
      <c r="K77" s="3">
        <f>(I77-H77-2)/3</f>
        <v>36</v>
      </c>
      <c r="L77" s="49"/>
      <c r="M77" s="4" t="s">
        <v>122</v>
      </c>
      <c r="N77" s="4" t="s">
        <v>7</v>
      </c>
      <c r="O77" s="4">
        <v>4511264</v>
      </c>
      <c r="P77" s="4">
        <v>4511719</v>
      </c>
      <c r="Q77" s="57" t="s">
        <v>9</v>
      </c>
      <c r="R77" s="3">
        <f t="shared" si="16"/>
        <v>151</v>
      </c>
      <c r="S77" s="5">
        <f t="shared" si="21"/>
        <v>233</v>
      </c>
      <c r="T77" s="49"/>
      <c r="U77" s="4" t="s">
        <v>230</v>
      </c>
      <c r="V77" s="4" t="s">
        <v>7</v>
      </c>
      <c r="W77" s="4">
        <v>4508866</v>
      </c>
      <c r="X77" s="4">
        <v>4510038</v>
      </c>
      <c r="Y77" s="57" t="s">
        <v>8</v>
      </c>
      <c r="Z77" s="3">
        <f t="shared" si="18"/>
        <v>390</v>
      </c>
      <c r="AA77" s="5">
        <f>IF($G77=V77,IF(Y77&lt;&gt;$J77,"$$$"&amp;IF($J77="F",$H77-X77,W77-$I77),IF($J77="F",$H77-X77,W77-$I77)),"-")</f>
        <v>883</v>
      </c>
      <c r="AB77" s="2" t="s">
        <v>322</v>
      </c>
      <c r="AC77" s="4" t="s">
        <v>7</v>
      </c>
      <c r="AD77" s="4">
        <v>4507346</v>
      </c>
      <c r="AE77" s="4">
        <v>4508665</v>
      </c>
      <c r="AF77" s="57" t="s">
        <v>8</v>
      </c>
      <c r="AG77" s="30">
        <f t="shared" si="19"/>
        <v>439</v>
      </c>
      <c r="AH77" s="74">
        <f>IF($G77=AC77,IF(AF77&lt;&gt;$J77,"$$$"&amp;IF($J77="F",$H77-AE77,AD77-$I77),IF($J77="F",$H77-AE77,AD77-$I77)),"-")</f>
        <v>2256</v>
      </c>
    </row>
    <row r="78" spans="1:34" x14ac:dyDescent="0.25">
      <c r="A78" s="4" t="s">
        <v>636</v>
      </c>
      <c r="B78" s="92" t="s">
        <v>420</v>
      </c>
      <c r="C78" s="29" t="s">
        <v>12</v>
      </c>
      <c r="D78" s="55" t="s">
        <v>637</v>
      </c>
      <c r="E78" s="55"/>
      <c r="F78" s="35" t="s">
        <v>13</v>
      </c>
      <c r="G78" s="33" t="s">
        <v>13</v>
      </c>
      <c r="H78" s="33" t="s">
        <v>13</v>
      </c>
      <c r="I78" s="33" t="s">
        <v>13</v>
      </c>
      <c r="J78" s="31" t="s">
        <v>13</v>
      </c>
      <c r="K78" s="31" t="s">
        <v>13</v>
      </c>
      <c r="L78" s="49"/>
      <c r="M78" s="4" t="s">
        <v>124</v>
      </c>
      <c r="N78" s="4" t="s">
        <v>11</v>
      </c>
      <c r="O78" s="4">
        <v>1304122</v>
      </c>
      <c r="P78" s="4">
        <v>1304613</v>
      </c>
      <c r="Q78" s="57" t="s">
        <v>8</v>
      </c>
      <c r="R78" s="3">
        <f t="shared" si="16"/>
        <v>163</v>
      </c>
      <c r="S78" s="33" t="str">
        <f t="shared" si="21"/>
        <v>-</v>
      </c>
      <c r="T78" s="49"/>
      <c r="U78" s="4" t="s">
        <v>232</v>
      </c>
      <c r="V78" s="4" t="s">
        <v>11</v>
      </c>
      <c r="W78" s="4">
        <v>6726845</v>
      </c>
      <c r="X78" s="4">
        <v>6728020</v>
      </c>
      <c r="Y78" s="57" t="s">
        <v>9</v>
      </c>
      <c r="Z78" s="3">
        <f t="shared" si="18"/>
        <v>391</v>
      </c>
      <c r="AA78" s="33" t="str">
        <f t="shared" si="10"/>
        <v>-</v>
      </c>
      <c r="AB78" s="2" t="s">
        <v>324</v>
      </c>
      <c r="AC78" s="4" t="s">
        <v>11</v>
      </c>
      <c r="AD78" s="4">
        <v>1304845</v>
      </c>
      <c r="AE78" s="4">
        <v>1306179</v>
      </c>
      <c r="AF78" s="57" t="s">
        <v>9</v>
      </c>
      <c r="AG78" s="30">
        <f t="shared" si="19"/>
        <v>444</v>
      </c>
      <c r="AH78" s="73" t="str">
        <f t="shared" ref="AH78:AH110" si="22">IF(AND($G78=AC78,AC78&lt;&gt;"-"),IF(AF78&lt;&gt;$J78,"@"&amp;IF($J78="F",$H78-AE78,AD78-$I78),IF($J78="F",$H78-AE78,AD78-$I78)),"-")</f>
        <v>-</v>
      </c>
    </row>
    <row r="79" spans="1:34" x14ac:dyDescent="0.25">
      <c r="A79" s="4" t="s">
        <v>679</v>
      </c>
      <c r="B79" s="92" t="s">
        <v>421</v>
      </c>
      <c r="C79" s="29" t="s">
        <v>12</v>
      </c>
      <c r="D79" s="8" t="s">
        <v>680</v>
      </c>
      <c r="E79" s="8"/>
      <c r="F79" s="35" t="s">
        <v>13</v>
      </c>
      <c r="G79" s="33" t="s">
        <v>13</v>
      </c>
      <c r="H79" s="33" t="s">
        <v>13</v>
      </c>
      <c r="I79" s="33" t="s">
        <v>13</v>
      </c>
      <c r="J79" s="31" t="s">
        <v>13</v>
      </c>
      <c r="K79" s="31" t="s">
        <v>13</v>
      </c>
      <c r="L79" s="49"/>
      <c r="M79" s="4" t="s">
        <v>125</v>
      </c>
      <c r="N79" s="4" t="s">
        <v>7</v>
      </c>
      <c r="O79" s="4">
        <v>4481783</v>
      </c>
      <c r="P79" s="4">
        <v>4482304</v>
      </c>
      <c r="Q79" s="57" t="s">
        <v>8</v>
      </c>
      <c r="R79" s="3">
        <f t="shared" si="16"/>
        <v>173</v>
      </c>
      <c r="S79" s="33" t="str">
        <f t="shared" si="21"/>
        <v>-</v>
      </c>
      <c r="T79" s="49"/>
      <c r="U79" s="47" t="s">
        <v>13</v>
      </c>
      <c r="V79" s="47" t="s">
        <v>13</v>
      </c>
      <c r="W79" s="47" t="s">
        <v>13</v>
      </c>
      <c r="X79" s="47" t="s">
        <v>13</v>
      </c>
      <c r="Y79" s="47" t="s">
        <v>13</v>
      </c>
      <c r="Z79" s="3" t="str">
        <f t="shared" si="18"/>
        <v>-</v>
      </c>
      <c r="AA79" s="33" t="str">
        <f t="shared" ref="AA79:AA81" si="23">IF(AND($G79=V79,G79&lt;&gt;"-"),IF(Y79&lt;&gt;$J79,"@"&amp;IF($J79="F",$H79-X79,W79-$I79),IF($J79="F",$H79-X79,W79-$I79)),"-")</f>
        <v>-</v>
      </c>
      <c r="AB79" s="2" t="s">
        <v>325</v>
      </c>
      <c r="AC79" s="4" t="s">
        <v>7</v>
      </c>
      <c r="AD79" s="4">
        <v>879334</v>
      </c>
      <c r="AE79" s="4">
        <v>880662</v>
      </c>
      <c r="AF79" s="57" t="s">
        <v>8</v>
      </c>
      <c r="AG79" s="30">
        <f t="shared" si="19"/>
        <v>442</v>
      </c>
      <c r="AH79" s="73" t="str">
        <f t="shared" si="22"/>
        <v>-</v>
      </c>
    </row>
    <row r="80" spans="1:34" x14ac:dyDescent="0.25">
      <c r="A80" s="4" t="s">
        <v>638</v>
      </c>
      <c r="B80" s="92" t="s">
        <v>418</v>
      </c>
      <c r="C80" s="29" t="s">
        <v>12</v>
      </c>
      <c r="D80" s="8" t="s">
        <v>639</v>
      </c>
      <c r="E80" s="8"/>
      <c r="F80" s="35" t="s">
        <v>13</v>
      </c>
      <c r="G80" s="33" t="s">
        <v>13</v>
      </c>
      <c r="H80" s="33" t="s">
        <v>13</v>
      </c>
      <c r="I80" s="33" t="s">
        <v>13</v>
      </c>
      <c r="J80" s="31" t="s">
        <v>13</v>
      </c>
      <c r="K80" s="31" t="s">
        <v>13</v>
      </c>
      <c r="L80" s="49"/>
      <c r="M80" s="4" t="s">
        <v>126</v>
      </c>
      <c r="N80" s="4" t="s">
        <v>7</v>
      </c>
      <c r="O80" s="4">
        <v>2982343</v>
      </c>
      <c r="P80" s="4">
        <v>2982819</v>
      </c>
      <c r="Q80" s="57" t="s">
        <v>8</v>
      </c>
      <c r="R80" s="3">
        <f t="shared" si="16"/>
        <v>158</v>
      </c>
      <c r="S80" s="33" t="str">
        <f t="shared" si="21"/>
        <v>-</v>
      </c>
      <c r="T80" s="49"/>
      <c r="U80" s="4" t="s">
        <v>233</v>
      </c>
      <c r="V80" s="4" t="s">
        <v>7</v>
      </c>
      <c r="W80" s="4">
        <v>3453120</v>
      </c>
      <c r="X80" s="4">
        <v>3454124</v>
      </c>
      <c r="Y80" s="57" t="s">
        <v>8</v>
      </c>
      <c r="Z80" s="3">
        <f t="shared" si="18"/>
        <v>334</v>
      </c>
      <c r="AA80" s="33" t="str">
        <f t="shared" si="23"/>
        <v>-</v>
      </c>
      <c r="AB80" s="2" t="s">
        <v>326</v>
      </c>
      <c r="AC80" s="4" t="s">
        <v>7</v>
      </c>
      <c r="AD80" s="4">
        <v>2983338</v>
      </c>
      <c r="AE80" s="4">
        <v>2984681</v>
      </c>
      <c r="AF80" s="57" t="s">
        <v>9</v>
      </c>
      <c r="AG80" s="30">
        <f t="shared" si="19"/>
        <v>447</v>
      </c>
      <c r="AH80" s="73" t="str">
        <f t="shared" si="22"/>
        <v>-</v>
      </c>
    </row>
    <row r="81" spans="1:35" x14ac:dyDescent="0.25">
      <c r="A81" s="4" t="s">
        <v>647</v>
      </c>
      <c r="B81" s="92" t="s">
        <v>419</v>
      </c>
      <c r="C81" s="29" t="s">
        <v>12</v>
      </c>
      <c r="D81" s="8" t="s">
        <v>648</v>
      </c>
      <c r="E81" s="8"/>
      <c r="F81" s="35" t="s">
        <v>13</v>
      </c>
      <c r="G81" s="33" t="s">
        <v>13</v>
      </c>
      <c r="H81" s="33" t="s">
        <v>13</v>
      </c>
      <c r="I81" s="33" t="s">
        <v>13</v>
      </c>
      <c r="J81" s="31" t="s">
        <v>13</v>
      </c>
      <c r="K81" s="31" t="s">
        <v>13</v>
      </c>
      <c r="L81" s="49"/>
      <c r="M81" s="4" t="s">
        <v>127</v>
      </c>
      <c r="N81" s="4" t="s">
        <v>7</v>
      </c>
      <c r="O81" s="4">
        <v>839795</v>
      </c>
      <c r="P81" s="4">
        <v>840244</v>
      </c>
      <c r="Q81" s="57" t="s">
        <v>9</v>
      </c>
      <c r="R81" s="3">
        <f t="shared" si="16"/>
        <v>149</v>
      </c>
      <c r="S81" s="33" t="str">
        <f t="shared" si="21"/>
        <v>-</v>
      </c>
      <c r="T81" s="49"/>
      <c r="U81" s="4" t="s">
        <v>234</v>
      </c>
      <c r="V81" s="4" t="s">
        <v>7</v>
      </c>
      <c r="W81" s="4">
        <v>4786732</v>
      </c>
      <c r="X81" s="4">
        <v>4787853</v>
      </c>
      <c r="Y81" s="57" t="s">
        <v>9</v>
      </c>
      <c r="Z81" s="3">
        <f t="shared" si="18"/>
        <v>373</v>
      </c>
      <c r="AA81" s="33" t="str">
        <f t="shared" si="23"/>
        <v>-</v>
      </c>
      <c r="AB81" s="2" t="s">
        <v>327</v>
      </c>
      <c r="AC81" s="4" t="s">
        <v>7</v>
      </c>
      <c r="AD81" s="4">
        <v>837672</v>
      </c>
      <c r="AE81" s="4">
        <v>838994</v>
      </c>
      <c r="AF81" s="57" t="s">
        <v>8</v>
      </c>
      <c r="AG81" s="30">
        <f t="shared" si="19"/>
        <v>440</v>
      </c>
      <c r="AH81" s="73" t="str">
        <f t="shared" si="22"/>
        <v>-</v>
      </c>
    </row>
    <row r="82" spans="1:35" x14ac:dyDescent="0.25">
      <c r="A82" s="13" t="s">
        <v>471</v>
      </c>
      <c r="B82" s="13" t="s">
        <v>476</v>
      </c>
      <c r="C82" s="29" t="s">
        <v>12</v>
      </c>
      <c r="D82" s="4" t="s">
        <v>644</v>
      </c>
      <c r="E82" s="4"/>
      <c r="F82" s="32" t="s">
        <v>774</v>
      </c>
      <c r="G82" s="31" t="s">
        <v>774</v>
      </c>
      <c r="H82" s="31" t="s">
        <v>774</v>
      </c>
      <c r="I82" s="31" t="s">
        <v>774</v>
      </c>
      <c r="J82" s="31" t="s">
        <v>774</v>
      </c>
      <c r="K82" s="31" t="s">
        <v>774</v>
      </c>
      <c r="L82" s="49"/>
      <c r="M82" s="31" t="s">
        <v>774</v>
      </c>
      <c r="N82" s="31" t="s">
        <v>774</v>
      </c>
      <c r="O82" s="31" t="s">
        <v>774</v>
      </c>
      <c r="P82" s="31" t="s">
        <v>774</v>
      </c>
      <c r="Q82" s="31" t="s">
        <v>774</v>
      </c>
      <c r="R82" s="31" t="s">
        <v>774</v>
      </c>
      <c r="S82" s="31" t="s">
        <v>774</v>
      </c>
      <c r="T82" s="49"/>
      <c r="U82" s="31" t="s">
        <v>774</v>
      </c>
      <c r="V82" s="31" t="s">
        <v>774</v>
      </c>
      <c r="W82" s="31" t="s">
        <v>774</v>
      </c>
      <c r="X82" s="31" t="s">
        <v>774</v>
      </c>
      <c r="Y82" s="31" t="s">
        <v>774</v>
      </c>
      <c r="Z82" s="31" t="s">
        <v>774</v>
      </c>
      <c r="AA82" s="31" t="s">
        <v>774</v>
      </c>
      <c r="AB82" s="32" t="s">
        <v>774</v>
      </c>
      <c r="AC82" s="31" t="s">
        <v>774</v>
      </c>
      <c r="AD82" s="31" t="s">
        <v>774</v>
      </c>
      <c r="AE82" s="31" t="s">
        <v>774</v>
      </c>
      <c r="AF82" s="31" t="s">
        <v>774</v>
      </c>
      <c r="AG82" s="31" t="s">
        <v>774</v>
      </c>
      <c r="AH82" s="76" t="s">
        <v>774</v>
      </c>
      <c r="AI82" s="31"/>
    </row>
    <row r="83" spans="1:35" x14ac:dyDescent="0.25">
      <c r="A83" s="13" t="s">
        <v>472</v>
      </c>
      <c r="B83" s="13" t="s">
        <v>692</v>
      </c>
      <c r="C83" s="29" t="s">
        <v>12</v>
      </c>
      <c r="D83" s="54" t="s">
        <v>691</v>
      </c>
      <c r="E83" s="54"/>
      <c r="F83" s="32" t="s">
        <v>774</v>
      </c>
      <c r="G83" s="31" t="s">
        <v>774</v>
      </c>
      <c r="H83" s="31" t="s">
        <v>774</v>
      </c>
      <c r="I83" s="31" t="s">
        <v>774</v>
      </c>
      <c r="J83" s="31" t="s">
        <v>774</v>
      </c>
      <c r="K83" s="31" t="s">
        <v>774</v>
      </c>
      <c r="L83" s="49"/>
      <c r="M83" s="31" t="s">
        <v>774</v>
      </c>
      <c r="N83" s="31" t="s">
        <v>774</v>
      </c>
      <c r="O83" s="31" t="s">
        <v>774</v>
      </c>
      <c r="P83" s="31" t="s">
        <v>774</v>
      </c>
      <c r="Q83" s="31" t="s">
        <v>774</v>
      </c>
      <c r="R83" s="31" t="s">
        <v>774</v>
      </c>
      <c r="S83" s="31" t="s">
        <v>774</v>
      </c>
      <c r="T83" s="49"/>
      <c r="U83" s="31" t="s">
        <v>774</v>
      </c>
      <c r="V83" s="31" t="s">
        <v>774</v>
      </c>
      <c r="W83" s="31" t="s">
        <v>774</v>
      </c>
      <c r="X83" s="31" t="s">
        <v>774</v>
      </c>
      <c r="Y83" s="31" t="s">
        <v>774</v>
      </c>
      <c r="Z83" s="31" t="s">
        <v>774</v>
      </c>
      <c r="AA83" s="31" t="s">
        <v>774</v>
      </c>
      <c r="AB83" s="32" t="s">
        <v>774</v>
      </c>
      <c r="AC83" s="31" t="s">
        <v>774</v>
      </c>
      <c r="AD83" s="31" t="s">
        <v>774</v>
      </c>
      <c r="AE83" s="31" t="s">
        <v>774</v>
      </c>
      <c r="AF83" s="31" t="s">
        <v>774</v>
      </c>
      <c r="AG83" s="31" t="s">
        <v>774</v>
      </c>
      <c r="AH83" s="76" t="s">
        <v>774</v>
      </c>
      <c r="AI83" s="31"/>
    </row>
    <row r="84" spans="1:35" x14ac:dyDescent="0.25">
      <c r="A84" s="4" t="s">
        <v>642</v>
      </c>
      <c r="B84" s="92" t="s">
        <v>422</v>
      </c>
      <c r="C84" s="29" t="s">
        <v>12</v>
      </c>
      <c r="D84" s="8" t="s">
        <v>643</v>
      </c>
      <c r="E84" s="8"/>
      <c r="F84" s="35" t="s">
        <v>13</v>
      </c>
      <c r="G84" s="33" t="s">
        <v>13</v>
      </c>
      <c r="H84" s="33" t="s">
        <v>13</v>
      </c>
      <c r="I84" s="33" t="s">
        <v>13</v>
      </c>
      <c r="J84" s="31" t="s">
        <v>13</v>
      </c>
      <c r="K84" s="31" t="s">
        <v>13</v>
      </c>
      <c r="L84" s="48"/>
      <c r="M84" s="4" t="s">
        <v>130</v>
      </c>
      <c r="N84" s="4" t="s">
        <v>131</v>
      </c>
      <c r="O84" s="4">
        <v>49478</v>
      </c>
      <c r="P84" s="4">
        <v>49957</v>
      </c>
      <c r="Q84" s="57" t="s">
        <v>9</v>
      </c>
      <c r="R84" s="3">
        <f t="shared" si="16"/>
        <v>159</v>
      </c>
      <c r="S84" s="33" t="str">
        <f>IF($G84=N84,IF(Q84=$J84,"$$$"&amp;IF($J84="F",$O84-I84,H84-$P84),IF($J84="F",$O84-I84,H84-$P84)),"-")</f>
        <v>-</v>
      </c>
      <c r="T84" s="48"/>
      <c r="U84" s="4" t="s">
        <v>235</v>
      </c>
      <c r="V84" s="4" t="s">
        <v>17</v>
      </c>
      <c r="W84" s="4">
        <v>78288</v>
      </c>
      <c r="X84" s="4">
        <v>79457</v>
      </c>
      <c r="Y84" s="57" t="s">
        <v>9</v>
      </c>
      <c r="Z84" s="3">
        <f t="shared" si="18"/>
        <v>389</v>
      </c>
      <c r="AA84" s="33" t="str">
        <f>IF($G84=V84,IF(Y84&lt;&gt;$J84,"$$$"&amp;IF($J84="F",$H84-X84,W84-$I84),IF($J84="F",$H84-X84,W84-$I84)),"-")</f>
        <v>-</v>
      </c>
      <c r="AB84" s="2" t="s">
        <v>328</v>
      </c>
      <c r="AC84" s="4" t="s">
        <v>21</v>
      </c>
      <c r="AD84" s="4">
        <v>45349</v>
      </c>
      <c r="AE84" s="4">
        <v>46671</v>
      </c>
      <c r="AF84" s="57" t="s">
        <v>8</v>
      </c>
      <c r="AG84" s="30">
        <f t="shared" si="19"/>
        <v>440</v>
      </c>
      <c r="AH84" s="73" t="str">
        <f t="shared" si="22"/>
        <v>-</v>
      </c>
    </row>
    <row r="85" spans="1:35" x14ac:dyDescent="0.25">
      <c r="A85" s="4" t="s">
        <v>651</v>
      </c>
      <c r="B85" s="92" t="s">
        <v>423</v>
      </c>
      <c r="C85" s="29" t="s">
        <v>12</v>
      </c>
      <c r="D85" s="8" t="s">
        <v>652</v>
      </c>
      <c r="E85" s="8"/>
      <c r="F85" s="35" t="s">
        <v>13</v>
      </c>
      <c r="G85" s="33" t="s">
        <v>13</v>
      </c>
      <c r="H85" s="33" t="s">
        <v>13</v>
      </c>
      <c r="I85" s="33" t="s">
        <v>13</v>
      </c>
      <c r="J85" s="31" t="s">
        <v>13</v>
      </c>
      <c r="K85" s="31" t="s">
        <v>13</v>
      </c>
      <c r="L85" s="48"/>
      <c r="M85" s="4" t="s">
        <v>132</v>
      </c>
      <c r="N85" s="4" t="s">
        <v>7</v>
      </c>
      <c r="O85" s="4">
        <v>4172235</v>
      </c>
      <c r="P85" s="4">
        <v>4172708</v>
      </c>
      <c r="Q85" s="57" t="s">
        <v>9</v>
      </c>
      <c r="R85" s="3">
        <f t="shared" si="16"/>
        <v>157</v>
      </c>
      <c r="S85" s="33" t="str">
        <f>IF($G85=N85,IF(Q85=$J85,"$$$"&amp;IF($J85="F",$O85-I85,H85-$P85),IF($J85="F",$O85-I85,H85-$P85)),"-")</f>
        <v>-</v>
      </c>
      <c r="T85" s="48"/>
      <c r="U85" s="4" t="s">
        <v>236</v>
      </c>
      <c r="V85" s="4" t="s">
        <v>7</v>
      </c>
      <c r="W85" s="4">
        <v>2861846</v>
      </c>
      <c r="X85" s="4">
        <v>2862886</v>
      </c>
      <c r="Y85" s="57" t="s">
        <v>9</v>
      </c>
      <c r="Z85" s="3">
        <f t="shared" si="18"/>
        <v>346</v>
      </c>
      <c r="AA85" s="33" t="str">
        <f>IF($G85=V85,IF(Y85&lt;&gt;$J85,"$$$"&amp;IF($J85="F",$H85-X85,W85-$I85),IF($J85="F",$H85-X85,W85-$I85)),"-")</f>
        <v>-</v>
      </c>
      <c r="AB85" s="2" t="s">
        <v>329</v>
      </c>
      <c r="AC85" s="4" t="s">
        <v>7</v>
      </c>
      <c r="AD85" s="4">
        <v>1172581</v>
      </c>
      <c r="AE85" s="4">
        <v>1173915</v>
      </c>
      <c r="AF85" s="57" t="s">
        <v>9</v>
      </c>
      <c r="AG85" s="30">
        <f t="shared" si="19"/>
        <v>444</v>
      </c>
      <c r="AH85" s="73" t="str">
        <f t="shared" si="22"/>
        <v>-</v>
      </c>
    </row>
    <row r="86" spans="1:35" x14ac:dyDescent="0.25">
      <c r="A86" s="4" t="s">
        <v>655</v>
      </c>
      <c r="B86" s="92" t="s">
        <v>133</v>
      </c>
      <c r="C86" s="29" t="s">
        <v>12</v>
      </c>
      <c r="D86" s="8" t="s">
        <v>656</v>
      </c>
      <c r="E86" s="8"/>
      <c r="F86" s="35" t="s">
        <v>13</v>
      </c>
      <c r="G86" s="33" t="s">
        <v>13</v>
      </c>
      <c r="H86" s="33" t="s">
        <v>13</v>
      </c>
      <c r="I86" s="33" t="s">
        <v>13</v>
      </c>
      <c r="J86" s="31" t="s">
        <v>13</v>
      </c>
      <c r="K86" s="31" t="s">
        <v>13</v>
      </c>
      <c r="L86" s="48"/>
      <c r="M86" s="4" t="s">
        <v>134</v>
      </c>
      <c r="N86" s="4" t="s">
        <v>11</v>
      </c>
      <c r="O86" s="4">
        <v>779915</v>
      </c>
      <c r="P86" s="4">
        <v>780388</v>
      </c>
      <c r="Q86" s="57" t="s">
        <v>9</v>
      </c>
      <c r="R86" s="3">
        <f t="shared" si="16"/>
        <v>157</v>
      </c>
      <c r="S86" s="33" t="str">
        <f>IF($G86=N86,IF(Q86=$J86,"$$$"&amp;IF($J86="F",$O86-I86,H86-$P86),IF($J86="F",$O86-I86,H86-$P86)),"-")</f>
        <v>-</v>
      </c>
      <c r="T86" s="48"/>
      <c r="U86" s="4" t="s">
        <v>237</v>
      </c>
      <c r="V86" s="4" t="s">
        <v>21</v>
      </c>
      <c r="W86" s="4">
        <v>939398</v>
      </c>
      <c r="X86" s="4">
        <v>940438</v>
      </c>
      <c r="Y86" s="57" t="s">
        <v>8</v>
      </c>
      <c r="Z86" s="3">
        <f t="shared" si="18"/>
        <v>346</v>
      </c>
      <c r="AA86" s="33" t="str">
        <f>IF($G86=V86,IF(Y86&lt;&gt;$J86,"$$$"&amp;IF($J86="F",$H86-X86,W86-$I86),IF($J86="F",$H86-X86,W86-$I86)),"-")</f>
        <v>-</v>
      </c>
      <c r="AB86" s="2" t="s">
        <v>330</v>
      </c>
      <c r="AC86" s="4" t="s">
        <v>11</v>
      </c>
      <c r="AD86" s="4">
        <v>1424899</v>
      </c>
      <c r="AE86" s="4">
        <v>1426233</v>
      </c>
      <c r="AF86" s="57" t="s">
        <v>8</v>
      </c>
      <c r="AG86" s="30">
        <f t="shared" si="19"/>
        <v>444</v>
      </c>
      <c r="AH86" s="73" t="str">
        <f t="shared" si="22"/>
        <v>-</v>
      </c>
    </row>
    <row r="87" spans="1:35" x14ac:dyDescent="0.25">
      <c r="A87" s="4" t="s">
        <v>653</v>
      </c>
      <c r="B87" s="92" t="s">
        <v>135</v>
      </c>
      <c r="C87" s="29" t="s">
        <v>12</v>
      </c>
      <c r="D87" s="8" t="s">
        <v>654</v>
      </c>
      <c r="E87" s="8"/>
      <c r="F87" s="35" t="s">
        <v>13</v>
      </c>
      <c r="G87" s="33" t="s">
        <v>13</v>
      </c>
      <c r="H87" s="33" t="s">
        <v>13</v>
      </c>
      <c r="I87" s="33" t="s">
        <v>13</v>
      </c>
      <c r="J87" s="31" t="s">
        <v>13</v>
      </c>
      <c r="K87" s="31" t="s">
        <v>13</v>
      </c>
      <c r="L87" s="48"/>
      <c r="M87" s="4" t="s">
        <v>136</v>
      </c>
      <c r="N87" s="4" t="s">
        <v>11</v>
      </c>
      <c r="O87" s="4">
        <v>3305023</v>
      </c>
      <c r="P87" s="4">
        <v>3305496</v>
      </c>
      <c r="Q87" s="57" t="s">
        <v>8</v>
      </c>
      <c r="R87" s="3">
        <f t="shared" si="16"/>
        <v>157</v>
      </c>
      <c r="S87" s="33" t="str">
        <f>IF($G87=N87,IF(Q87=$J87,"$$$"&amp;IF($J87="F",$O87-I87,H87-$P87),IF($J87="F",$O87-I87,H87-$P87)),"-")</f>
        <v>-</v>
      </c>
      <c r="T87" s="48"/>
      <c r="U87" s="4" t="s">
        <v>238</v>
      </c>
      <c r="V87" s="4" t="s">
        <v>11</v>
      </c>
      <c r="W87" s="4">
        <v>4304314</v>
      </c>
      <c r="X87" s="4">
        <v>4305354</v>
      </c>
      <c r="Y87" s="57" t="s">
        <v>9</v>
      </c>
      <c r="Z87" s="3">
        <f t="shared" si="18"/>
        <v>346</v>
      </c>
      <c r="AA87" s="33" t="str">
        <f>IF($G87=V87,IF(Y87&lt;&gt;$J87,"$$$"&amp;IF($J87="F",$H87-X87,W87-$I87),IF($J87="F",$H87-X87,W87-$I87)),"-")</f>
        <v>-</v>
      </c>
      <c r="AB87" s="2" t="s">
        <v>331</v>
      </c>
      <c r="AC87" s="4" t="s">
        <v>11</v>
      </c>
      <c r="AD87" s="4">
        <v>2664574</v>
      </c>
      <c r="AE87" s="4">
        <v>2665908</v>
      </c>
      <c r="AF87" s="57" t="s">
        <v>9</v>
      </c>
      <c r="AG87" s="30">
        <f t="shared" si="19"/>
        <v>444</v>
      </c>
      <c r="AH87" s="73" t="str">
        <f t="shared" si="22"/>
        <v>-</v>
      </c>
    </row>
    <row r="88" spans="1:35" x14ac:dyDescent="0.25">
      <c r="A88" s="4" t="s">
        <v>657</v>
      </c>
      <c r="B88" s="92" t="s">
        <v>424</v>
      </c>
      <c r="C88" s="29" t="s">
        <v>12</v>
      </c>
      <c r="D88" s="8" t="s">
        <v>658</v>
      </c>
      <c r="E88" s="8"/>
      <c r="F88" s="35" t="s">
        <v>13</v>
      </c>
      <c r="G88" s="33" t="s">
        <v>13</v>
      </c>
      <c r="H88" s="33" t="s">
        <v>13</v>
      </c>
      <c r="I88" s="33" t="s">
        <v>13</v>
      </c>
      <c r="J88" s="31" t="s">
        <v>13</v>
      </c>
      <c r="K88" s="31" t="s">
        <v>13</v>
      </c>
      <c r="L88" s="49"/>
      <c r="M88" s="4" t="s">
        <v>149</v>
      </c>
      <c r="N88" s="4" t="s">
        <v>21</v>
      </c>
      <c r="O88" s="4">
        <v>1437170</v>
      </c>
      <c r="P88" s="4">
        <v>1437643</v>
      </c>
      <c r="Q88" s="57" t="s">
        <v>9</v>
      </c>
      <c r="R88" s="3">
        <f t="shared" si="16"/>
        <v>157</v>
      </c>
      <c r="S88" s="33" t="str">
        <f>IF($G88=N88,IF(Q88=$J88,"$$$"&amp;IF($J88="F",$O88-I88,H88-$P88),IF($J88="F",$O88-I88,H88-$P88)),"-")</f>
        <v>-</v>
      </c>
      <c r="T88" s="49"/>
      <c r="U88" s="4" t="s">
        <v>239</v>
      </c>
      <c r="V88" s="4" t="s">
        <v>21</v>
      </c>
      <c r="W88" s="4">
        <v>466379</v>
      </c>
      <c r="X88" s="4">
        <v>467419</v>
      </c>
      <c r="Y88" s="57" t="s">
        <v>8</v>
      </c>
      <c r="Z88" s="3">
        <f t="shared" si="18"/>
        <v>346</v>
      </c>
      <c r="AA88" s="33" t="str">
        <f>IF($G88=V88,IF(Y88&lt;&gt;$J88,"$$$"&amp;IF($J88="F",$H88-X88,W88-$I88),IF($J88="F",$H88-X88,W88-$I88)),"-")</f>
        <v>-</v>
      </c>
      <c r="AB88" s="2" t="s">
        <v>333</v>
      </c>
      <c r="AC88" s="4" t="s">
        <v>21</v>
      </c>
      <c r="AD88" s="4">
        <v>2068940</v>
      </c>
      <c r="AE88" s="4">
        <v>2070274</v>
      </c>
      <c r="AF88" s="57" t="s">
        <v>8</v>
      </c>
      <c r="AG88" s="30">
        <f t="shared" si="19"/>
        <v>444</v>
      </c>
      <c r="AH88" s="73" t="str">
        <f t="shared" si="22"/>
        <v>-</v>
      </c>
    </row>
    <row r="89" spans="1:35" x14ac:dyDescent="0.25">
      <c r="A89" s="4" t="s">
        <v>657</v>
      </c>
      <c r="B89" s="92" t="s">
        <v>424</v>
      </c>
      <c r="C89" s="29" t="s">
        <v>12</v>
      </c>
      <c r="D89" s="8" t="s">
        <v>658</v>
      </c>
      <c r="E89" s="8"/>
      <c r="F89" s="35" t="s">
        <v>13</v>
      </c>
      <c r="G89" s="33" t="s">
        <v>13</v>
      </c>
      <c r="H89" s="33" t="s">
        <v>13</v>
      </c>
      <c r="I89" s="33" t="s">
        <v>13</v>
      </c>
      <c r="J89" s="31" t="s">
        <v>13</v>
      </c>
      <c r="K89" s="31" t="s">
        <v>13</v>
      </c>
      <c r="L89" s="49"/>
      <c r="M89" s="33" t="s">
        <v>13</v>
      </c>
      <c r="N89" s="33" t="s">
        <v>13</v>
      </c>
      <c r="O89" s="33" t="s">
        <v>13</v>
      </c>
      <c r="P89" s="33" t="s">
        <v>13</v>
      </c>
      <c r="Q89" s="33" t="s">
        <v>13</v>
      </c>
      <c r="R89" s="33" t="s">
        <v>13</v>
      </c>
      <c r="S89" s="33" t="s">
        <v>13</v>
      </c>
      <c r="T89" s="49"/>
      <c r="U89" s="47" t="s">
        <v>13</v>
      </c>
      <c r="V89" s="47" t="s">
        <v>13</v>
      </c>
      <c r="W89" s="47" t="s">
        <v>13</v>
      </c>
      <c r="X89" s="47" t="s">
        <v>13</v>
      </c>
      <c r="Y89" s="47" t="s">
        <v>13</v>
      </c>
      <c r="Z89" s="3" t="str">
        <f t="shared" si="18"/>
        <v>-</v>
      </c>
      <c r="AA89" s="33" t="str">
        <f t="shared" ref="AA89:AA147" si="24">IF(AND($G89=V89,G89&lt;&gt;"-"),IF(Y89&lt;&gt;$J89,"@"&amp;IF($J89="F",$H89-X89,W89-$I89),IF($J89="F",$H89-X89,W89-$I89)),"-")</f>
        <v>-</v>
      </c>
      <c r="AB89" s="34" t="s">
        <v>13</v>
      </c>
      <c r="AC89" s="47" t="s">
        <v>13</v>
      </c>
      <c r="AD89" s="47" t="s">
        <v>13</v>
      </c>
      <c r="AE89" s="47" t="s">
        <v>13</v>
      </c>
      <c r="AF89" s="47" t="s">
        <v>13</v>
      </c>
      <c r="AG89" s="30" t="str">
        <f t="shared" si="19"/>
        <v>-</v>
      </c>
      <c r="AH89" s="73" t="str">
        <f t="shared" si="22"/>
        <v>-</v>
      </c>
    </row>
    <row r="90" spans="1:35" x14ac:dyDescent="0.25">
      <c r="A90" s="4" t="s">
        <v>584</v>
      </c>
      <c r="B90" s="92" t="s">
        <v>425</v>
      </c>
      <c r="C90" s="28" t="s">
        <v>26</v>
      </c>
      <c r="D90" s="8" t="s">
        <v>585</v>
      </c>
      <c r="E90" s="8"/>
      <c r="F90" s="35" t="s">
        <v>13</v>
      </c>
      <c r="G90" s="33" t="s">
        <v>13</v>
      </c>
      <c r="H90" s="33" t="s">
        <v>13</v>
      </c>
      <c r="I90" s="33" t="s">
        <v>13</v>
      </c>
      <c r="J90" s="31" t="s">
        <v>13</v>
      </c>
      <c r="K90" s="31" t="s">
        <v>13</v>
      </c>
      <c r="L90" s="49"/>
      <c r="M90" s="4" t="s">
        <v>137</v>
      </c>
      <c r="N90" s="4" t="s">
        <v>7</v>
      </c>
      <c r="O90" s="4">
        <v>3420846</v>
      </c>
      <c r="P90" s="4">
        <v>3421370</v>
      </c>
      <c r="Q90" s="57" t="s">
        <v>9</v>
      </c>
      <c r="R90" s="3">
        <f t="shared" si="16"/>
        <v>174</v>
      </c>
      <c r="S90" s="33" t="str">
        <f t="shared" ref="S90:S102" si="25">IF($G90=N90,IF(Q90=$J90,"$$$"&amp;IF($J90="F",$O90-I90,H90-$P90),IF($J90="F",$O90-I90,H90-$P90)),"-")</f>
        <v>-</v>
      </c>
      <c r="T90" s="49"/>
      <c r="U90" s="47" t="s">
        <v>13</v>
      </c>
      <c r="V90" s="47" t="s">
        <v>13</v>
      </c>
      <c r="W90" s="47" t="s">
        <v>13</v>
      </c>
      <c r="X90" s="47" t="s">
        <v>13</v>
      </c>
      <c r="Y90" s="47" t="s">
        <v>13</v>
      </c>
      <c r="Z90" s="3" t="str">
        <f t="shared" si="18"/>
        <v>-</v>
      </c>
      <c r="AA90" s="33" t="str">
        <f t="shared" si="24"/>
        <v>-</v>
      </c>
      <c r="AB90" s="2" t="s">
        <v>332</v>
      </c>
      <c r="AC90" s="4" t="s">
        <v>7</v>
      </c>
      <c r="AD90" s="4">
        <v>3371491</v>
      </c>
      <c r="AE90" s="4">
        <v>3372798</v>
      </c>
      <c r="AF90" s="57" t="s">
        <v>9</v>
      </c>
      <c r="AG90" s="30">
        <f t="shared" si="19"/>
        <v>435</v>
      </c>
      <c r="AH90" s="73" t="str">
        <f t="shared" si="22"/>
        <v>-</v>
      </c>
    </row>
    <row r="91" spans="1:35" x14ac:dyDescent="0.25">
      <c r="A91" s="4" t="s">
        <v>740</v>
      </c>
      <c r="B91" s="92" t="s">
        <v>436</v>
      </c>
      <c r="C91" s="52" t="s">
        <v>22</v>
      </c>
      <c r="D91" s="8" t="s">
        <v>741</v>
      </c>
      <c r="E91" s="8"/>
      <c r="F91" s="35" t="s">
        <v>13</v>
      </c>
      <c r="G91" s="33" t="s">
        <v>13</v>
      </c>
      <c r="H91" s="33" t="s">
        <v>13</v>
      </c>
      <c r="I91" s="33" t="s">
        <v>13</v>
      </c>
      <c r="J91" s="31" t="s">
        <v>13</v>
      </c>
      <c r="K91" s="31" t="s">
        <v>13</v>
      </c>
      <c r="L91" s="49"/>
      <c r="M91" s="4" t="s">
        <v>148</v>
      </c>
      <c r="N91" s="4" t="s">
        <v>10</v>
      </c>
      <c r="O91" s="4">
        <v>1639954</v>
      </c>
      <c r="P91" s="4">
        <v>1640460</v>
      </c>
      <c r="Q91" s="57" t="s">
        <v>8</v>
      </c>
      <c r="R91" s="3">
        <f t="shared" si="16"/>
        <v>168</v>
      </c>
      <c r="S91" s="33" t="str">
        <f t="shared" si="25"/>
        <v>-</v>
      </c>
      <c r="T91" s="49"/>
      <c r="U91" s="47" t="s">
        <v>13</v>
      </c>
      <c r="V91" s="47" t="s">
        <v>13</v>
      </c>
      <c r="W91" s="47" t="s">
        <v>13</v>
      </c>
      <c r="X91" s="47" t="s">
        <v>13</v>
      </c>
      <c r="Y91" s="47" t="s">
        <v>13</v>
      </c>
      <c r="Z91" s="3" t="str">
        <f t="shared" si="18"/>
        <v>-</v>
      </c>
      <c r="AA91" s="33" t="str">
        <f t="shared" si="24"/>
        <v>-</v>
      </c>
      <c r="AB91" s="34" t="s">
        <v>13</v>
      </c>
      <c r="AC91" s="47" t="s">
        <v>13</v>
      </c>
      <c r="AD91" s="47" t="s">
        <v>13</v>
      </c>
      <c r="AE91" s="47" t="s">
        <v>13</v>
      </c>
      <c r="AF91" s="47" t="s">
        <v>13</v>
      </c>
      <c r="AG91" s="30" t="str">
        <f t="shared" si="19"/>
        <v>-</v>
      </c>
      <c r="AH91" s="73" t="str">
        <f t="shared" si="22"/>
        <v>-</v>
      </c>
    </row>
    <row r="92" spans="1:35" x14ac:dyDescent="0.25">
      <c r="A92" s="4" t="s">
        <v>738</v>
      </c>
      <c r="B92" s="92" t="s">
        <v>428</v>
      </c>
      <c r="C92" s="52" t="s">
        <v>22</v>
      </c>
      <c r="D92" s="8" t="s">
        <v>739</v>
      </c>
      <c r="E92" s="8"/>
      <c r="F92" s="35" t="s">
        <v>13</v>
      </c>
      <c r="G92" s="33" t="s">
        <v>13</v>
      </c>
      <c r="H92" s="33" t="s">
        <v>13</v>
      </c>
      <c r="I92" s="33" t="s">
        <v>13</v>
      </c>
      <c r="J92" s="31" t="s">
        <v>13</v>
      </c>
      <c r="K92" s="31" t="s">
        <v>13</v>
      </c>
      <c r="L92" s="49"/>
      <c r="M92" s="4" t="s">
        <v>146</v>
      </c>
      <c r="N92" s="4" t="s">
        <v>147</v>
      </c>
      <c r="O92" s="4">
        <v>1469100</v>
      </c>
      <c r="P92" s="4">
        <v>1469612</v>
      </c>
      <c r="Q92" s="57" t="s">
        <v>9</v>
      </c>
      <c r="R92" s="3">
        <f t="shared" si="16"/>
        <v>170</v>
      </c>
      <c r="S92" s="33" t="str">
        <f t="shared" si="25"/>
        <v>-</v>
      </c>
      <c r="T92" s="49"/>
      <c r="U92" s="47" t="s">
        <v>13</v>
      </c>
      <c r="V92" s="47" t="s">
        <v>13</v>
      </c>
      <c r="W92" s="47" t="s">
        <v>13</v>
      </c>
      <c r="X92" s="47" t="s">
        <v>13</v>
      </c>
      <c r="Y92" s="47" t="s">
        <v>13</v>
      </c>
      <c r="Z92" s="3" t="str">
        <f t="shared" si="18"/>
        <v>-</v>
      </c>
      <c r="AA92" s="33" t="str">
        <f t="shared" si="24"/>
        <v>-</v>
      </c>
      <c r="AB92" s="34" t="s">
        <v>13</v>
      </c>
      <c r="AC92" s="47" t="s">
        <v>13</v>
      </c>
      <c r="AD92" s="47" t="s">
        <v>13</v>
      </c>
      <c r="AE92" s="47" t="s">
        <v>13</v>
      </c>
      <c r="AF92" s="47" t="s">
        <v>13</v>
      </c>
      <c r="AG92" s="30" t="str">
        <f t="shared" si="19"/>
        <v>-</v>
      </c>
      <c r="AH92" s="73" t="str">
        <f t="shared" si="22"/>
        <v>-</v>
      </c>
    </row>
    <row r="93" spans="1:35" x14ac:dyDescent="0.25">
      <c r="A93" s="4" t="s">
        <v>754</v>
      </c>
      <c r="B93" s="92" t="s">
        <v>429</v>
      </c>
      <c r="C93" s="52" t="s">
        <v>22</v>
      </c>
      <c r="D93" s="8" t="s">
        <v>755</v>
      </c>
      <c r="E93" s="8"/>
      <c r="F93" s="35" t="s">
        <v>13</v>
      </c>
      <c r="G93" s="33" t="s">
        <v>13</v>
      </c>
      <c r="H93" s="33" t="s">
        <v>13</v>
      </c>
      <c r="I93" s="33" t="s">
        <v>13</v>
      </c>
      <c r="J93" s="31" t="s">
        <v>13</v>
      </c>
      <c r="K93" s="31" t="s">
        <v>13</v>
      </c>
      <c r="L93" s="49"/>
      <c r="M93" s="4" t="s">
        <v>143</v>
      </c>
      <c r="N93" s="4" t="s">
        <v>7</v>
      </c>
      <c r="O93" s="4">
        <v>1539296</v>
      </c>
      <c r="P93" s="4">
        <v>1539733</v>
      </c>
      <c r="Q93" s="57" t="s">
        <v>8</v>
      </c>
      <c r="R93" s="3">
        <f t="shared" si="16"/>
        <v>145</v>
      </c>
      <c r="S93" s="33" t="str">
        <f t="shared" si="25"/>
        <v>-</v>
      </c>
      <c r="T93" s="49"/>
      <c r="U93" s="47" t="s">
        <v>13</v>
      </c>
      <c r="V93" s="47" t="s">
        <v>13</v>
      </c>
      <c r="W93" s="47" t="s">
        <v>13</v>
      </c>
      <c r="X93" s="47" t="s">
        <v>13</v>
      </c>
      <c r="Y93" s="47" t="s">
        <v>13</v>
      </c>
      <c r="Z93" s="3" t="str">
        <f t="shared" si="18"/>
        <v>-</v>
      </c>
      <c r="AA93" s="33" t="str">
        <f t="shared" si="24"/>
        <v>-</v>
      </c>
      <c r="AB93" s="34" t="s">
        <v>13</v>
      </c>
      <c r="AC93" s="47" t="s">
        <v>13</v>
      </c>
      <c r="AD93" s="47" t="s">
        <v>13</v>
      </c>
      <c r="AE93" s="47" t="s">
        <v>13</v>
      </c>
      <c r="AF93" s="47" t="s">
        <v>13</v>
      </c>
      <c r="AG93" s="30" t="str">
        <f t="shared" si="19"/>
        <v>-</v>
      </c>
      <c r="AH93" s="73" t="str">
        <f t="shared" si="22"/>
        <v>-</v>
      </c>
    </row>
    <row r="94" spans="1:35" x14ac:dyDescent="0.25">
      <c r="A94" s="4" t="s">
        <v>736</v>
      </c>
      <c r="B94" s="92" t="s">
        <v>430</v>
      </c>
      <c r="C94" s="52" t="s">
        <v>22</v>
      </c>
      <c r="D94" s="8" t="s">
        <v>737</v>
      </c>
      <c r="E94" s="8"/>
      <c r="F94" s="35" t="s">
        <v>13</v>
      </c>
      <c r="G94" s="33" t="s">
        <v>13</v>
      </c>
      <c r="H94" s="33" t="s">
        <v>13</v>
      </c>
      <c r="I94" s="33" t="s">
        <v>13</v>
      </c>
      <c r="J94" s="31" t="s">
        <v>13</v>
      </c>
      <c r="K94" s="31" t="s">
        <v>13</v>
      </c>
      <c r="L94" s="49"/>
      <c r="M94" s="4" t="s">
        <v>142</v>
      </c>
      <c r="N94" s="4" t="s">
        <v>7</v>
      </c>
      <c r="O94" s="4">
        <v>194556</v>
      </c>
      <c r="P94" s="4">
        <v>195074</v>
      </c>
      <c r="Q94" s="57" t="s">
        <v>9</v>
      </c>
      <c r="R94" s="3">
        <f t="shared" si="16"/>
        <v>172</v>
      </c>
      <c r="S94" s="33" t="str">
        <f t="shared" si="25"/>
        <v>-</v>
      </c>
      <c r="T94" s="49"/>
      <c r="U94" s="47" t="s">
        <v>13</v>
      </c>
      <c r="V94" s="47" t="s">
        <v>13</v>
      </c>
      <c r="W94" s="47" t="s">
        <v>13</v>
      </c>
      <c r="X94" s="47" t="s">
        <v>13</v>
      </c>
      <c r="Y94" s="47" t="s">
        <v>13</v>
      </c>
      <c r="Z94" s="3" t="str">
        <f t="shared" si="18"/>
        <v>-</v>
      </c>
      <c r="AA94" s="33" t="str">
        <f t="shared" si="24"/>
        <v>-</v>
      </c>
      <c r="AB94" s="34" t="s">
        <v>13</v>
      </c>
      <c r="AC94" s="47" t="s">
        <v>13</v>
      </c>
      <c r="AD94" s="47" t="s">
        <v>13</v>
      </c>
      <c r="AE94" s="47" t="s">
        <v>13</v>
      </c>
      <c r="AF94" s="47" t="s">
        <v>13</v>
      </c>
      <c r="AG94" s="30" t="str">
        <f t="shared" si="19"/>
        <v>-</v>
      </c>
      <c r="AH94" s="73" t="str">
        <f t="shared" si="22"/>
        <v>-</v>
      </c>
    </row>
    <row r="95" spans="1:35" x14ac:dyDescent="0.25">
      <c r="A95" s="4" t="s">
        <v>750</v>
      </c>
      <c r="B95" s="92" t="s">
        <v>431</v>
      </c>
      <c r="C95" s="52" t="s">
        <v>22</v>
      </c>
      <c r="D95" s="8" t="s">
        <v>751</v>
      </c>
      <c r="E95" s="8"/>
      <c r="F95" s="35" t="s">
        <v>13</v>
      </c>
      <c r="G95" s="33" t="s">
        <v>13</v>
      </c>
      <c r="H95" s="33" t="s">
        <v>13</v>
      </c>
      <c r="I95" s="33" t="s">
        <v>13</v>
      </c>
      <c r="J95" s="31" t="s">
        <v>13</v>
      </c>
      <c r="K95" s="31" t="s">
        <v>13</v>
      </c>
      <c r="L95" s="49"/>
      <c r="M95" s="4" t="s">
        <v>144</v>
      </c>
      <c r="N95" s="4" t="s">
        <v>7</v>
      </c>
      <c r="O95" s="4">
        <v>1606693</v>
      </c>
      <c r="P95" s="4">
        <v>1607130</v>
      </c>
      <c r="Q95" s="57" t="s">
        <v>8</v>
      </c>
      <c r="R95" s="3">
        <f t="shared" si="16"/>
        <v>145</v>
      </c>
      <c r="S95" s="33" t="str">
        <f t="shared" si="25"/>
        <v>-</v>
      </c>
      <c r="T95" s="49"/>
      <c r="U95" s="47" t="s">
        <v>13</v>
      </c>
      <c r="V95" s="47" t="s">
        <v>13</v>
      </c>
      <c r="W95" s="47" t="s">
        <v>13</v>
      </c>
      <c r="X95" s="47" t="s">
        <v>13</v>
      </c>
      <c r="Y95" s="47" t="s">
        <v>13</v>
      </c>
      <c r="Z95" s="3" t="str">
        <f t="shared" si="18"/>
        <v>-</v>
      </c>
      <c r="AA95" s="33" t="str">
        <f t="shared" si="24"/>
        <v>-</v>
      </c>
      <c r="AB95" s="34" t="s">
        <v>13</v>
      </c>
      <c r="AC95" s="47" t="s">
        <v>13</v>
      </c>
      <c r="AD95" s="47" t="s">
        <v>13</v>
      </c>
      <c r="AE95" s="47" t="s">
        <v>13</v>
      </c>
      <c r="AF95" s="47" t="s">
        <v>13</v>
      </c>
      <c r="AG95" s="30" t="str">
        <f t="shared" si="19"/>
        <v>-</v>
      </c>
      <c r="AH95" s="73" t="str">
        <f t="shared" si="22"/>
        <v>-</v>
      </c>
    </row>
    <row r="96" spans="1:35" x14ac:dyDescent="0.25">
      <c r="A96" s="4" t="s">
        <v>734</v>
      </c>
      <c r="B96" s="92" t="s">
        <v>432</v>
      </c>
      <c r="C96" s="52" t="s">
        <v>22</v>
      </c>
      <c r="D96" s="8" t="s">
        <v>735</v>
      </c>
      <c r="E96" s="8"/>
      <c r="F96" s="35" t="s">
        <v>13</v>
      </c>
      <c r="G96" s="33" t="s">
        <v>13</v>
      </c>
      <c r="H96" s="33" t="s">
        <v>13</v>
      </c>
      <c r="I96" s="33" t="s">
        <v>13</v>
      </c>
      <c r="J96" s="31" t="s">
        <v>13</v>
      </c>
      <c r="K96" s="31" t="s">
        <v>13</v>
      </c>
      <c r="L96" s="49"/>
      <c r="M96" s="4" t="s">
        <v>128</v>
      </c>
      <c r="N96" s="4" t="s">
        <v>7</v>
      </c>
      <c r="O96" s="4">
        <v>156650</v>
      </c>
      <c r="P96" s="4">
        <v>157123</v>
      </c>
      <c r="Q96" s="57" t="s">
        <v>9</v>
      </c>
      <c r="R96" s="3">
        <f t="shared" si="16"/>
        <v>157</v>
      </c>
      <c r="S96" s="33" t="str">
        <f t="shared" si="25"/>
        <v>-</v>
      </c>
      <c r="T96" s="49"/>
      <c r="U96" s="47" t="s">
        <v>13</v>
      </c>
      <c r="V96" s="47" t="s">
        <v>13</v>
      </c>
      <c r="W96" s="47" t="s">
        <v>13</v>
      </c>
      <c r="X96" s="47" t="s">
        <v>13</v>
      </c>
      <c r="Y96" s="47" t="s">
        <v>13</v>
      </c>
      <c r="Z96" s="3" t="str">
        <f t="shared" si="18"/>
        <v>-</v>
      </c>
      <c r="AA96" s="33" t="str">
        <f t="shared" si="24"/>
        <v>-</v>
      </c>
      <c r="AB96" s="34" t="s">
        <v>13</v>
      </c>
      <c r="AC96" s="47" t="s">
        <v>13</v>
      </c>
      <c r="AD96" s="47" t="s">
        <v>13</v>
      </c>
      <c r="AE96" s="47" t="s">
        <v>13</v>
      </c>
      <c r="AF96" s="47" t="s">
        <v>13</v>
      </c>
      <c r="AG96" s="30" t="str">
        <f t="shared" si="19"/>
        <v>-</v>
      </c>
      <c r="AH96" s="73" t="str">
        <f t="shared" si="22"/>
        <v>-</v>
      </c>
    </row>
    <row r="97" spans="1:34" x14ac:dyDescent="0.25">
      <c r="A97" s="4" t="s">
        <v>748</v>
      </c>
      <c r="B97" s="92" t="s">
        <v>433</v>
      </c>
      <c r="C97" s="52" t="s">
        <v>22</v>
      </c>
      <c r="D97" s="8" t="s">
        <v>749</v>
      </c>
      <c r="E97" s="8"/>
      <c r="F97" s="35" t="s">
        <v>13</v>
      </c>
      <c r="G97" s="33" t="s">
        <v>13</v>
      </c>
      <c r="H97" s="33" t="s">
        <v>13</v>
      </c>
      <c r="I97" s="33" t="s">
        <v>13</v>
      </c>
      <c r="J97" s="31" t="s">
        <v>13</v>
      </c>
      <c r="K97" s="31" t="s">
        <v>13</v>
      </c>
      <c r="L97" s="49"/>
      <c r="M97" s="4" t="s">
        <v>139</v>
      </c>
      <c r="N97" s="4" t="s">
        <v>7</v>
      </c>
      <c r="O97" s="4">
        <v>1599067</v>
      </c>
      <c r="P97" s="4">
        <v>1599504</v>
      </c>
      <c r="Q97" s="57" t="s">
        <v>8</v>
      </c>
      <c r="R97" s="3">
        <f t="shared" si="16"/>
        <v>145</v>
      </c>
      <c r="S97" s="33" t="str">
        <f t="shared" si="25"/>
        <v>-</v>
      </c>
      <c r="T97" s="49"/>
      <c r="U97" s="47" t="s">
        <v>13</v>
      </c>
      <c r="V97" s="47" t="s">
        <v>13</v>
      </c>
      <c r="W97" s="47" t="s">
        <v>13</v>
      </c>
      <c r="X97" s="47" t="s">
        <v>13</v>
      </c>
      <c r="Y97" s="47" t="s">
        <v>13</v>
      </c>
      <c r="Z97" s="3" t="str">
        <f t="shared" si="18"/>
        <v>-</v>
      </c>
      <c r="AA97" s="33" t="str">
        <f t="shared" si="24"/>
        <v>-</v>
      </c>
      <c r="AB97" s="34" t="s">
        <v>13</v>
      </c>
      <c r="AC97" s="47" t="s">
        <v>13</v>
      </c>
      <c r="AD97" s="47" t="s">
        <v>13</v>
      </c>
      <c r="AE97" s="47" t="s">
        <v>13</v>
      </c>
      <c r="AF97" s="47" t="s">
        <v>13</v>
      </c>
      <c r="AG97" s="30" t="str">
        <f t="shared" si="19"/>
        <v>-</v>
      </c>
      <c r="AH97" s="73" t="str">
        <f t="shared" si="22"/>
        <v>-</v>
      </c>
    </row>
    <row r="98" spans="1:34" x14ac:dyDescent="0.25">
      <c r="A98" s="4" t="s">
        <v>752</v>
      </c>
      <c r="B98" s="92" t="s">
        <v>426</v>
      </c>
      <c r="C98" s="52" t="s">
        <v>22</v>
      </c>
      <c r="D98" s="8" t="s">
        <v>753</v>
      </c>
      <c r="E98" s="8"/>
      <c r="F98" s="35" t="s">
        <v>13</v>
      </c>
      <c r="G98" s="33" t="s">
        <v>13</v>
      </c>
      <c r="H98" s="33" t="s">
        <v>13</v>
      </c>
      <c r="I98" s="33" t="s">
        <v>13</v>
      </c>
      <c r="J98" s="31" t="s">
        <v>13</v>
      </c>
      <c r="K98" s="31" t="s">
        <v>13</v>
      </c>
      <c r="L98" s="49"/>
      <c r="M98" s="4" t="s">
        <v>138</v>
      </c>
      <c r="N98" s="4" t="s">
        <v>7</v>
      </c>
      <c r="O98" s="4">
        <v>1567316</v>
      </c>
      <c r="P98" s="4">
        <v>1567753</v>
      </c>
      <c r="Q98" s="57" t="s">
        <v>8</v>
      </c>
      <c r="R98" s="3">
        <f t="shared" si="16"/>
        <v>145</v>
      </c>
      <c r="S98" s="33" t="str">
        <f t="shared" si="25"/>
        <v>-</v>
      </c>
      <c r="T98" s="49"/>
      <c r="U98" s="47" t="s">
        <v>13</v>
      </c>
      <c r="V98" s="47" t="s">
        <v>13</v>
      </c>
      <c r="W98" s="47" t="s">
        <v>13</v>
      </c>
      <c r="X98" s="47" t="s">
        <v>13</v>
      </c>
      <c r="Y98" s="47" t="s">
        <v>13</v>
      </c>
      <c r="Z98" s="3" t="str">
        <f t="shared" si="18"/>
        <v>-</v>
      </c>
      <c r="AA98" s="33" t="str">
        <f t="shared" si="24"/>
        <v>-</v>
      </c>
      <c r="AB98" s="34" t="s">
        <v>13</v>
      </c>
      <c r="AC98" s="47" t="s">
        <v>13</v>
      </c>
      <c r="AD98" s="47" t="s">
        <v>13</v>
      </c>
      <c r="AE98" s="47" t="s">
        <v>13</v>
      </c>
      <c r="AF98" s="47" t="s">
        <v>13</v>
      </c>
      <c r="AG98" s="30" t="str">
        <f t="shared" si="19"/>
        <v>-</v>
      </c>
      <c r="AH98" s="73" t="str">
        <f t="shared" si="22"/>
        <v>-</v>
      </c>
    </row>
    <row r="99" spans="1:34" x14ac:dyDescent="0.25">
      <c r="A99" s="4" t="s">
        <v>746</v>
      </c>
      <c r="B99" s="92" t="s">
        <v>427</v>
      </c>
      <c r="C99" s="52" t="s">
        <v>22</v>
      </c>
      <c r="D99" s="8" t="s">
        <v>747</v>
      </c>
      <c r="E99" s="8"/>
      <c r="F99" s="35" t="s">
        <v>13</v>
      </c>
      <c r="G99" s="33" t="s">
        <v>13</v>
      </c>
      <c r="H99" s="33" t="s">
        <v>13</v>
      </c>
      <c r="I99" s="33" t="s">
        <v>13</v>
      </c>
      <c r="J99" s="31" t="s">
        <v>13</v>
      </c>
      <c r="K99" s="31" t="s">
        <v>13</v>
      </c>
      <c r="L99" s="49"/>
      <c r="M99" s="4" t="s">
        <v>141</v>
      </c>
      <c r="N99" s="4" t="s">
        <v>7</v>
      </c>
      <c r="O99" s="4">
        <v>1554890</v>
      </c>
      <c r="P99" s="4">
        <v>1555327</v>
      </c>
      <c r="Q99" s="57" t="s">
        <v>8</v>
      </c>
      <c r="R99" s="3">
        <f t="shared" si="16"/>
        <v>145</v>
      </c>
      <c r="S99" s="33" t="str">
        <f t="shared" si="25"/>
        <v>-</v>
      </c>
      <c r="T99" s="49"/>
      <c r="U99" s="47" t="s">
        <v>13</v>
      </c>
      <c r="V99" s="47" t="s">
        <v>13</v>
      </c>
      <c r="W99" s="47" t="s">
        <v>13</v>
      </c>
      <c r="X99" s="47" t="s">
        <v>13</v>
      </c>
      <c r="Y99" s="47" t="s">
        <v>13</v>
      </c>
      <c r="Z99" s="3" t="str">
        <f t="shared" si="18"/>
        <v>-</v>
      </c>
      <c r="AA99" s="33" t="str">
        <f t="shared" si="24"/>
        <v>-</v>
      </c>
      <c r="AB99" s="34" t="s">
        <v>13</v>
      </c>
      <c r="AC99" s="47" t="s">
        <v>13</v>
      </c>
      <c r="AD99" s="47" t="s">
        <v>13</v>
      </c>
      <c r="AE99" s="47" t="s">
        <v>13</v>
      </c>
      <c r="AF99" s="47" t="s">
        <v>13</v>
      </c>
      <c r="AG99" s="30" t="str">
        <f t="shared" si="19"/>
        <v>-</v>
      </c>
      <c r="AH99" s="73" t="str">
        <f t="shared" si="22"/>
        <v>-</v>
      </c>
    </row>
    <row r="100" spans="1:34" x14ac:dyDescent="0.25">
      <c r="A100" s="4" t="s">
        <v>742</v>
      </c>
      <c r="B100" s="92" t="s">
        <v>434</v>
      </c>
      <c r="C100" s="52" t="s">
        <v>22</v>
      </c>
      <c r="D100" s="8" t="s">
        <v>743</v>
      </c>
      <c r="E100" s="8"/>
      <c r="F100" s="35" t="s">
        <v>13</v>
      </c>
      <c r="G100" s="33" t="s">
        <v>13</v>
      </c>
      <c r="H100" s="33" t="s">
        <v>13</v>
      </c>
      <c r="I100" s="33" t="s">
        <v>13</v>
      </c>
      <c r="J100" s="31" t="s">
        <v>13</v>
      </c>
      <c r="K100" s="31" t="s">
        <v>13</v>
      </c>
      <c r="L100" s="49"/>
      <c r="M100" s="4" t="s">
        <v>140</v>
      </c>
      <c r="N100" s="4" t="s">
        <v>7</v>
      </c>
      <c r="O100" s="4">
        <v>1721368</v>
      </c>
      <c r="P100" s="4">
        <v>1721892</v>
      </c>
      <c r="Q100" s="57" t="s">
        <v>8</v>
      </c>
      <c r="R100" s="3">
        <f t="shared" si="16"/>
        <v>174</v>
      </c>
      <c r="S100" s="33" t="str">
        <f t="shared" si="25"/>
        <v>-</v>
      </c>
      <c r="T100" s="49"/>
      <c r="U100" s="47" t="s">
        <v>13</v>
      </c>
      <c r="V100" s="47" t="s">
        <v>13</v>
      </c>
      <c r="W100" s="47" t="s">
        <v>13</v>
      </c>
      <c r="X100" s="47" t="s">
        <v>13</v>
      </c>
      <c r="Y100" s="47" t="s">
        <v>13</v>
      </c>
      <c r="Z100" s="3" t="str">
        <f t="shared" si="18"/>
        <v>-</v>
      </c>
      <c r="AA100" s="33" t="str">
        <f t="shared" si="24"/>
        <v>-</v>
      </c>
      <c r="AB100" s="34" t="s">
        <v>13</v>
      </c>
      <c r="AC100" s="47" t="s">
        <v>13</v>
      </c>
      <c r="AD100" s="47" t="s">
        <v>13</v>
      </c>
      <c r="AE100" s="47" t="s">
        <v>13</v>
      </c>
      <c r="AF100" s="47" t="s">
        <v>13</v>
      </c>
      <c r="AG100" s="30" t="str">
        <f t="shared" si="19"/>
        <v>-</v>
      </c>
      <c r="AH100" s="73" t="str">
        <f t="shared" si="22"/>
        <v>-</v>
      </c>
    </row>
    <row r="101" spans="1:34" x14ac:dyDescent="0.25">
      <c r="A101" s="4" t="s">
        <v>744</v>
      </c>
      <c r="B101" s="92" t="s">
        <v>435</v>
      </c>
      <c r="C101" s="52" t="s">
        <v>22</v>
      </c>
      <c r="D101" s="8" t="s">
        <v>745</v>
      </c>
      <c r="E101" s="8"/>
      <c r="F101" s="35" t="s">
        <v>13</v>
      </c>
      <c r="G101" s="33" t="s">
        <v>13</v>
      </c>
      <c r="H101" s="33" t="s">
        <v>13</v>
      </c>
      <c r="I101" s="33" t="s">
        <v>13</v>
      </c>
      <c r="J101" s="31" t="s">
        <v>13</v>
      </c>
      <c r="K101" s="31" t="s">
        <v>13</v>
      </c>
      <c r="L101" s="49"/>
      <c r="M101" s="4" t="s">
        <v>145</v>
      </c>
      <c r="N101" s="4" t="s">
        <v>7</v>
      </c>
      <c r="O101" s="4">
        <v>1140435</v>
      </c>
      <c r="P101" s="4">
        <v>1140959</v>
      </c>
      <c r="Q101" s="57" t="s">
        <v>8</v>
      </c>
      <c r="R101" s="3">
        <f t="shared" si="16"/>
        <v>174</v>
      </c>
      <c r="S101" s="33" t="str">
        <f t="shared" si="25"/>
        <v>-</v>
      </c>
      <c r="T101" s="49"/>
      <c r="U101" s="47" t="s">
        <v>13</v>
      </c>
      <c r="V101" s="47" t="s">
        <v>13</v>
      </c>
      <c r="W101" s="47" t="s">
        <v>13</v>
      </c>
      <c r="X101" s="47" t="s">
        <v>13</v>
      </c>
      <c r="Y101" s="47" t="s">
        <v>13</v>
      </c>
      <c r="Z101" s="3" t="str">
        <f t="shared" si="18"/>
        <v>-</v>
      </c>
      <c r="AA101" s="33" t="str">
        <f t="shared" si="24"/>
        <v>-</v>
      </c>
      <c r="AB101" s="34" t="s">
        <v>13</v>
      </c>
      <c r="AC101" s="47" t="s">
        <v>13</v>
      </c>
      <c r="AD101" s="47" t="s">
        <v>13</v>
      </c>
      <c r="AE101" s="47" t="s">
        <v>13</v>
      </c>
      <c r="AF101" s="47" t="s">
        <v>13</v>
      </c>
      <c r="AG101" s="30" t="str">
        <f t="shared" si="19"/>
        <v>-</v>
      </c>
      <c r="AH101" s="73" t="str">
        <f t="shared" si="22"/>
        <v>-</v>
      </c>
    </row>
    <row r="102" spans="1:34" x14ac:dyDescent="0.25">
      <c r="A102" s="4" t="s">
        <v>704</v>
      </c>
      <c r="B102" s="92" t="s">
        <v>437</v>
      </c>
      <c r="C102" s="29" t="s">
        <v>12</v>
      </c>
      <c r="D102" s="8" t="s">
        <v>705</v>
      </c>
      <c r="E102" s="8"/>
      <c r="F102" s="35" t="s">
        <v>13</v>
      </c>
      <c r="G102" s="33" t="s">
        <v>13</v>
      </c>
      <c r="H102" s="33" t="s">
        <v>13</v>
      </c>
      <c r="I102" s="33" t="s">
        <v>13</v>
      </c>
      <c r="J102" s="31" t="s">
        <v>13</v>
      </c>
      <c r="K102" s="31" t="s">
        <v>13</v>
      </c>
      <c r="L102" s="49"/>
      <c r="M102" s="4" t="s">
        <v>129</v>
      </c>
      <c r="N102" s="4" t="s">
        <v>20</v>
      </c>
      <c r="O102" s="4">
        <v>215800</v>
      </c>
      <c r="P102" s="4">
        <v>216324</v>
      </c>
      <c r="Q102" s="57" t="s">
        <v>8</v>
      </c>
      <c r="R102" s="3">
        <f t="shared" si="16"/>
        <v>174</v>
      </c>
      <c r="S102" s="33" t="str">
        <f t="shared" si="25"/>
        <v>-</v>
      </c>
      <c r="T102" s="49"/>
      <c r="U102" s="47" t="s">
        <v>13</v>
      </c>
      <c r="V102" s="47" t="s">
        <v>13</v>
      </c>
      <c r="W102" s="47" t="s">
        <v>13</v>
      </c>
      <c r="X102" s="47" t="s">
        <v>13</v>
      </c>
      <c r="Y102" s="47" t="s">
        <v>13</v>
      </c>
      <c r="Z102" s="3" t="str">
        <f t="shared" si="18"/>
        <v>-</v>
      </c>
      <c r="AA102" s="33" t="str">
        <f t="shared" si="24"/>
        <v>-</v>
      </c>
      <c r="AB102" s="34" t="s">
        <v>13</v>
      </c>
      <c r="AC102" s="47" t="s">
        <v>13</v>
      </c>
      <c r="AD102" s="47" t="s">
        <v>13</v>
      </c>
      <c r="AE102" s="47" t="s">
        <v>13</v>
      </c>
      <c r="AF102" s="47" t="s">
        <v>13</v>
      </c>
      <c r="AG102" s="30" t="str">
        <f t="shared" si="19"/>
        <v>-</v>
      </c>
      <c r="AH102" s="73" t="str">
        <f t="shared" si="22"/>
        <v>-</v>
      </c>
    </row>
    <row r="103" spans="1:34" x14ac:dyDescent="0.25">
      <c r="A103" s="4" t="s">
        <v>704</v>
      </c>
      <c r="B103" s="92" t="s">
        <v>437</v>
      </c>
      <c r="C103" s="29" t="s">
        <v>12</v>
      </c>
      <c r="D103" s="8" t="s">
        <v>705</v>
      </c>
      <c r="E103" s="8"/>
      <c r="F103" s="35" t="s">
        <v>13</v>
      </c>
      <c r="G103" s="33" t="s">
        <v>13</v>
      </c>
      <c r="H103" s="33" t="s">
        <v>13</v>
      </c>
      <c r="I103" s="33" t="s">
        <v>13</v>
      </c>
      <c r="J103" s="31" t="s">
        <v>13</v>
      </c>
      <c r="K103" s="31" t="s">
        <v>13</v>
      </c>
      <c r="L103" s="49"/>
      <c r="M103" s="33" t="s">
        <v>13</v>
      </c>
      <c r="N103" s="33" t="s">
        <v>13</v>
      </c>
      <c r="O103" s="33" t="s">
        <v>13</v>
      </c>
      <c r="P103" s="33" t="s">
        <v>13</v>
      </c>
      <c r="Q103" s="33" t="s">
        <v>13</v>
      </c>
      <c r="R103" s="33" t="s">
        <v>13</v>
      </c>
      <c r="S103" s="33" t="s">
        <v>13</v>
      </c>
      <c r="T103" s="49"/>
      <c r="U103" s="47" t="s">
        <v>13</v>
      </c>
      <c r="V103" s="47" t="s">
        <v>13</v>
      </c>
      <c r="W103" s="47" t="s">
        <v>13</v>
      </c>
      <c r="X103" s="47" t="s">
        <v>13</v>
      </c>
      <c r="Y103" s="47" t="s">
        <v>13</v>
      </c>
      <c r="Z103" s="3" t="str">
        <f t="shared" si="18"/>
        <v>-</v>
      </c>
      <c r="AA103" s="33" t="str">
        <f t="shared" si="24"/>
        <v>-</v>
      </c>
      <c r="AB103" s="34" t="s">
        <v>13</v>
      </c>
      <c r="AC103" s="47" t="s">
        <v>13</v>
      </c>
      <c r="AD103" s="47" t="s">
        <v>13</v>
      </c>
      <c r="AE103" s="47" t="s">
        <v>13</v>
      </c>
      <c r="AF103" s="47" t="s">
        <v>13</v>
      </c>
      <c r="AG103" s="30" t="str">
        <f t="shared" si="19"/>
        <v>-</v>
      </c>
      <c r="AH103" s="73" t="str">
        <f t="shared" si="22"/>
        <v>-</v>
      </c>
    </row>
    <row r="104" spans="1:34" x14ac:dyDescent="0.25">
      <c r="A104" s="4" t="s">
        <v>704</v>
      </c>
      <c r="B104" s="92" t="s">
        <v>437</v>
      </c>
      <c r="C104" s="29" t="s">
        <v>12</v>
      </c>
      <c r="D104" s="8" t="s">
        <v>705</v>
      </c>
      <c r="E104" s="8"/>
      <c r="F104" s="35" t="s">
        <v>13</v>
      </c>
      <c r="G104" s="33" t="s">
        <v>13</v>
      </c>
      <c r="H104" s="33" t="s">
        <v>13</v>
      </c>
      <c r="I104" s="33" t="s">
        <v>13</v>
      </c>
      <c r="J104" s="31" t="s">
        <v>13</v>
      </c>
      <c r="K104" s="31" t="s">
        <v>13</v>
      </c>
      <c r="L104" s="49"/>
      <c r="M104" s="33" t="s">
        <v>13</v>
      </c>
      <c r="N104" s="33" t="s">
        <v>13</v>
      </c>
      <c r="O104" s="33" t="s">
        <v>13</v>
      </c>
      <c r="P104" s="33" t="s">
        <v>13</v>
      </c>
      <c r="Q104" s="33" t="s">
        <v>13</v>
      </c>
      <c r="R104" s="33" t="s">
        <v>13</v>
      </c>
      <c r="S104" s="33" t="s">
        <v>13</v>
      </c>
      <c r="T104" s="49"/>
      <c r="U104" s="47" t="s">
        <v>13</v>
      </c>
      <c r="V104" s="47" t="s">
        <v>13</v>
      </c>
      <c r="W104" s="47" t="s">
        <v>13</v>
      </c>
      <c r="X104" s="47" t="s">
        <v>13</v>
      </c>
      <c r="Y104" s="47" t="s">
        <v>13</v>
      </c>
      <c r="Z104" s="3" t="str">
        <f t="shared" si="18"/>
        <v>-</v>
      </c>
      <c r="AA104" s="33" t="str">
        <f t="shared" si="24"/>
        <v>-</v>
      </c>
      <c r="AB104" s="34" t="s">
        <v>13</v>
      </c>
      <c r="AC104" s="47" t="s">
        <v>13</v>
      </c>
      <c r="AD104" s="47" t="s">
        <v>13</v>
      </c>
      <c r="AE104" s="47" t="s">
        <v>13</v>
      </c>
      <c r="AF104" s="47" t="s">
        <v>13</v>
      </c>
      <c r="AG104" s="30" t="str">
        <f t="shared" si="19"/>
        <v>-</v>
      </c>
      <c r="AH104" s="73" t="str">
        <f t="shared" si="22"/>
        <v>-</v>
      </c>
    </row>
    <row r="105" spans="1:34" x14ac:dyDescent="0.25">
      <c r="A105" s="4" t="s">
        <v>760</v>
      </c>
      <c r="B105" s="92" t="s">
        <v>439</v>
      </c>
      <c r="C105" s="29" t="s">
        <v>12</v>
      </c>
      <c r="D105" s="8" t="s">
        <v>761</v>
      </c>
      <c r="E105" s="8"/>
      <c r="F105" s="35" t="s">
        <v>13</v>
      </c>
      <c r="G105" s="33" t="s">
        <v>13</v>
      </c>
      <c r="H105" s="33" t="s">
        <v>13</v>
      </c>
      <c r="I105" s="33" t="s">
        <v>13</v>
      </c>
      <c r="J105" s="31" t="s">
        <v>13</v>
      </c>
      <c r="K105" s="31" t="s">
        <v>13</v>
      </c>
      <c r="L105" s="48"/>
      <c r="M105" s="4" t="s">
        <v>150</v>
      </c>
      <c r="N105" s="4" t="s">
        <v>11</v>
      </c>
      <c r="O105" s="4">
        <v>699809</v>
      </c>
      <c r="P105" s="4">
        <v>700324</v>
      </c>
      <c r="Q105" s="57" t="s">
        <v>9</v>
      </c>
      <c r="R105" s="3">
        <f t="shared" si="16"/>
        <v>171</v>
      </c>
      <c r="S105" s="33" t="str">
        <f>IF($G105=N105,IF(Q105=$J105,"$$$"&amp;IF($J105="F",$O105-I105,H105-$P105),IF($J105="F",$O105-I105,H105-$P105)),"-")</f>
        <v>-</v>
      </c>
      <c r="T105" s="48"/>
      <c r="U105" s="47" t="s">
        <v>13</v>
      </c>
      <c r="V105" s="47" t="s">
        <v>13</v>
      </c>
      <c r="W105" s="47" t="s">
        <v>13</v>
      </c>
      <c r="X105" s="47" t="s">
        <v>13</v>
      </c>
      <c r="Y105" s="47" t="s">
        <v>13</v>
      </c>
      <c r="Z105" s="3" t="str">
        <f t="shared" si="18"/>
        <v>-</v>
      </c>
      <c r="AA105" s="33" t="str">
        <f t="shared" si="24"/>
        <v>-</v>
      </c>
      <c r="AB105" s="34" t="s">
        <v>13</v>
      </c>
      <c r="AC105" s="47" t="s">
        <v>13</v>
      </c>
      <c r="AD105" s="47" t="s">
        <v>13</v>
      </c>
      <c r="AE105" s="47" t="s">
        <v>13</v>
      </c>
      <c r="AF105" s="47" t="s">
        <v>13</v>
      </c>
      <c r="AG105" s="30" t="str">
        <f t="shared" si="19"/>
        <v>-</v>
      </c>
      <c r="AH105" s="73" t="str">
        <f t="shared" si="22"/>
        <v>-</v>
      </c>
    </row>
    <row r="106" spans="1:34" x14ac:dyDescent="0.25">
      <c r="A106" s="3" t="s">
        <v>762</v>
      </c>
      <c r="B106" s="92" t="s">
        <v>440</v>
      </c>
      <c r="C106" s="29" t="s">
        <v>12</v>
      </c>
      <c r="D106" s="8" t="s">
        <v>763</v>
      </c>
      <c r="E106" s="8"/>
      <c r="F106" s="35" t="s">
        <v>13</v>
      </c>
      <c r="G106" s="33" t="s">
        <v>13</v>
      </c>
      <c r="H106" s="33" t="s">
        <v>13</v>
      </c>
      <c r="I106" s="33" t="s">
        <v>13</v>
      </c>
      <c r="J106" s="31" t="s">
        <v>13</v>
      </c>
      <c r="K106" s="31" t="s">
        <v>13</v>
      </c>
      <c r="L106" s="49"/>
      <c r="M106" s="4" t="s">
        <v>151</v>
      </c>
      <c r="N106" s="4" t="s">
        <v>7</v>
      </c>
      <c r="O106" s="4">
        <v>4440217</v>
      </c>
      <c r="P106" s="4">
        <v>4440759</v>
      </c>
      <c r="Q106" s="57" t="s">
        <v>8</v>
      </c>
      <c r="R106" s="3">
        <f t="shared" si="16"/>
        <v>180</v>
      </c>
      <c r="S106" s="33" t="str">
        <f>IF($G106=N106,IF(Q106=$J106,"$$$"&amp;IF($J106="F",$O106-I106,H106-$P106),IF($J106="F",$O106-I106,H106-$P106)),"-")</f>
        <v>-</v>
      </c>
      <c r="T106" s="49"/>
      <c r="U106" s="47" t="s">
        <v>13</v>
      </c>
      <c r="V106" s="47" t="s">
        <v>13</v>
      </c>
      <c r="W106" s="47" t="s">
        <v>13</v>
      </c>
      <c r="X106" s="47" t="s">
        <v>13</v>
      </c>
      <c r="Y106" s="47" t="s">
        <v>13</v>
      </c>
      <c r="Z106" s="3" t="str">
        <f t="shared" si="18"/>
        <v>-</v>
      </c>
      <c r="AA106" s="33" t="str">
        <f t="shared" si="24"/>
        <v>-</v>
      </c>
      <c r="AB106" s="2" t="s">
        <v>334</v>
      </c>
      <c r="AC106" s="4" t="s">
        <v>7</v>
      </c>
      <c r="AD106" s="4">
        <v>3678801</v>
      </c>
      <c r="AE106" s="4">
        <v>3680129</v>
      </c>
      <c r="AF106" s="57" t="s">
        <v>9</v>
      </c>
      <c r="AG106" s="30">
        <f t="shared" si="19"/>
        <v>442</v>
      </c>
      <c r="AH106" s="73" t="str">
        <f t="shared" si="22"/>
        <v>-</v>
      </c>
    </row>
    <row r="107" spans="1:34" x14ac:dyDescent="0.25">
      <c r="A107" s="3" t="s">
        <v>756</v>
      </c>
      <c r="B107" s="92" t="s">
        <v>438</v>
      </c>
      <c r="C107" s="29" t="s">
        <v>12</v>
      </c>
      <c r="D107" s="8" t="s">
        <v>757</v>
      </c>
      <c r="E107" s="8"/>
      <c r="F107" s="35" t="s">
        <v>13</v>
      </c>
      <c r="G107" s="33" t="s">
        <v>13</v>
      </c>
      <c r="H107" s="33" t="s">
        <v>13</v>
      </c>
      <c r="I107" s="33" t="s">
        <v>13</v>
      </c>
      <c r="J107" s="31" t="s">
        <v>13</v>
      </c>
      <c r="K107" s="31" t="s">
        <v>13</v>
      </c>
      <c r="L107" s="48"/>
      <c r="M107" s="33" t="s">
        <v>13</v>
      </c>
      <c r="N107" s="33" t="s">
        <v>13</v>
      </c>
      <c r="O107" s="33" t="s">
        <v>13</v>
      </c>
      <c r="P107" s="33" t="s">
        <v>13</v>
      </c>
      <c r="Q107" s="33" t="s">
        <v>13</v>
      </c>
      <c r="R107" s="33" t="s">
        <v>13</v>
      </c>
      <c r="S107" s="33" t="s">
        <v>13</v>
      </c>
      <c r="T107" s="48"/>
      <c r="U107" s="47" t="s">
        <v>13</v>
      </c>
      <c r="V107" s="47" t="s">
        <v>13</v>
      </c>
      <c r="W107" s="47" t="s">
        <v>13</v>
      </c>
      <c r="X107" s="47" t="s">
        <v>13</v>
      </c>
      <c r="Y107" s="47" t="s">
        <v>13</v>
      </c>
      <c r="Z107" s="3" t="str">
        <f t="shared" si="18"/>
        <v>-</v>
      </c>
      <c r="AA107" s="33" t="str">
        <f t="shared" si="24"/>
        <v>-</v>
      </c>
      <c r="AB107" s="2" t="s">
        <v>335</v>
      </c>
      <c r="AC107" s="4" t="s">
        <v>336</v>
      </c>
      <c r="AD107" s="4">
        <v>12030</v>
      </c>
      <c r="AE107" s="4">
        <v>13442</v>
      </c>
      <c r="AF107" s="57" t="s">
        <v>9</v>
      </c>
      <c r="AG107" s="30">
        <f t="shared" si="19"/>
        <v>470</v>
      </c>
      <c r="AH107" s="73" t="str">
        <f t="shared" si="22"/>
        <v>-</v>
      </c>
    </row>
    <row r="108" spans="1:34" x14ac:dyDescent="0.25">
      <c r="A108" s="4" t="s">
        <v>758</v>
      </c>
      <c r="B108" s="92" t="s">
        <v>441</v>
      </c>
      <c r="C108" s="29" t="s">
        <v>12</v>
      </c>
      <c r="D108" s="8" t="s">
        <v>759</v>
      </c>
      <c r="E108" s="8"/>
      <c r="F108" s="35" t="s">
        <v>13</v>
      </c>
      <c r="G108" s="33" t="s">
        <v>13</v>
      </c>
      <c r="H108" s="33" t="s">
        <v>13</v>
      </c>
      <c r="I108" s="33" t="s">
        <v>13</v>
      </c>
      <c r="J108" s="31" t="s">
        <v>13</v>
      </c>
      <c r="K108" s="31" t="s">
        <v>13</v>
      </c>
      <c r="L108" s="48"/>
      <c r="M108" s="33" t="s">
        <v>13</v>
      </c>
      <c r="N108" s="33" t="s">
        <v>13</v>
      </c>
      <c r="O108" s="33" t="s">
        <v>13</v>
      </c>
      <c r="P108" s="33" t="s">
        <v>13</v>
      </c>
      <c r="Q108" s="33" t="s">
        <v>13</v>
      </c>
      <c r="R108" s="33" t="s">
        <v>13</v>
      </c>
      <c r="S108" s="33" t="s">
        <v>13</v>
      </c>
      <c r="T108" s="48"/>
      <c r="U108" s="47" t="s">
        <v>13</v>
      </c>
      <c r="V108" s="47" t="s">
        <v>13</v>
      </c>
      <c r="W108" s="47" t="s">
        <v>13</v>
      </c>
      <c r="X108" s="47" t="s">
        <v>13</v>
      </c>
      <c r="Y108" s="47" t="s">
        <v>13</v>
      </c>
      <c r="Z108" s="3" t="str">
        <f t="shared" si="18"/>
        <v>-</v>
      </c>
      <c r="AA108" s="33" t="str">
        <f t="shared" si="24"/>
        <v>-</v>
      </c>
      <c r="AB108" s="2" t="s">
        <v>337</v>
      </c>
      <c r="AC108" s="4" t="s">
        <v>338</v>
      </c>
      <c r="AD108" s="4">
        <v>6837</v>
      </c>
      <c r="AE108" s="4">
        <v>8261</v>
      </c>
      <c r="AF108" s="57" t="s">
        <v>9</v>
      </c>
      <c r="AG108" s="30">
        <f t="shared" si="19"/>
        <v>474</v>
      </c>
      <c r="AH108" s="73" t="str">
        <f t="shared" si="22"/>
        <v>-</v>
      </c>
    </row>
    <row r="109" spans="1:34" x14ac:dyDescent="0.25">
      <c r="A109" s="4" t="s">
        <v>520</v>
      </c>
      <c r="B109" s="92" t="s">
        <v>442</v>
      </c>
      <c r="C109" s="27" t="s">
        <v>6</v>
      </c>
      <c r="D109" s="4" t="s">
        <v>521</v>
      </c>
      <c r="E109" s="4"/>
      <c r="F109" s="35" t="s">
        <v>13</v>
      </c>
      <c r="G109" s="33" t="s">
        <v>13</v>
      </c>
      <c r="H109" s="33" t="s">
        <v>13</v>
      </c>
      <c r="I109" s="33" t="s">
        <v>13</v>
      </c>
      <c r="J109" s="31" t="s">
        <v>13</v>
      </c>
      <c r="K109" s="31" t="s">
        <v>13</v>
      </c>
      <c r="L109" s="49"/>
      <c r="M109" s="4" t="s">
        <v>152</v>
      </c>
      <c r="N109" s="4" t="s">
        <v>11</v>
      </c>
      <c r="O109" s="4">
        <v>496666</v>
      </c>
      <c r="P109" s="4">
        <v>497094</v>
      </c>
      <c r="Q109" s="57" t="s">
        <v>8</v>
      </c>
      <c r="R109" s="3">
        <f t="shared" si="16"/>
        <v>142</v>
      </c>
      <c r="S109" s="33" t="str">
        <f t="shared" ref="S109:S115" si="26">IF($G109=N109,IF(Q109=$J109,"$$$"&amp;IF($J109="F",$O109-I109,H109-$P109),IF($J109="F",$O109-I109,H109-$P109)),"-")</f>
        <v>-</v>
      </c>
      <c r="T109" s="49"/>
      <c r="U109" s="47" t="s">
        <v>13</v>
      </c>
      <c r="V109" s="47" t="s">
        <v>13</v>
      </c>
      <c r="W109" s="47" t="s">
        <v>13</v>
      </c>
      <c r="X109" s="47" t="s">
        <v>13</v>
      </c>
      <c r="Y109" s="47" t="s">
        <v>13</v>
      </c>
      <c r="Z109" s="3" t="str">
        <f t="shared" si="18"/>
        <v>-</v>
      </c>
      <c r="AA109" s="33" t="str">
        <f t="shared" si="24"/>
        <v>-</v>
      </c>
      <c r="AB109" s="2" t="s">
        <v>339</v>
      </c>
      <c r="AC109" s="4" t="s">
        <v>11</v>
      </c>
      <c r="AD109" s="4">
        <v>436819</v>
      </c>
      <c r="AE109" s="4">
        <v>438141</v>
      </c>
      <c r="AF109" s="57" t="s">
        <v>8</v>
      </c>
      <c r="AG109" s="30">
        <f t="shared" si="19"/>
        <v>440</v>
      </c>
      <c r="AH109" s="73" t="str">
        <f t="shared" si="22"/>
        <v>-</v>
      </c>
    </row>
    <row r="110" spans="1:34" x14ac:dyDescent="0.25">
      <c r="A110" s="4" t="s">
        <v>566</v>
      </c>
      <c r="B110" s="92" t="s">
        <v>443</v>
      </c>
      <c r="C110" s="27" t="s">
        <v>517</v>
      </c>
      <c r="D110" s="4" t="s">
        <v>567</v>
      </c>
      <c r="E110" s="33" t="s">
        <v>2654</v>
      </c>
      <c r="F110" s="35" t="s">
        <v>13</v>
      </c>
      <c r="G110" s="3" t="s">
        <v>19</v>
      </c>
      <c r="H110" s="3">
        <v>103819</v>
      </c>
      <c r="I110" s="4">
        <v>103965</v>
      </c>
      <c r="J110" s="33" t="s">
        <v>9</v>
      </c>
      <c r="K110" s="3">
        <f>(I110-H110-2)/3</f>
        <v>48</v>
      </c>
      <c r="L110" s="49"/>
      <c r="M110" s="4" t="s">
        <v>153</v>
      </c>
      <c r="N110" s="4" t="s">
        <v>19</v>
      </c>
      <c r="O110" s="4">
        <v>102843</v>
      </c>
      <c r="P110" s="4">
        <v>103265</v>
      </c>
      <c r="Q110" s="57" t="s">
        <v>8</v>
      </c>
      <c r="R110" s="3">
        <f t="shared" si="16"/>
        <v>140</v>
      </c>
      <c r="S110" s="9">
        <f t="shared" si="26"/>
        <v>554</v>
      </c>
      <c r="T110" s="49"/>
      <c r="U110" s="47" t="s">
        <v>13</v>
      </c>
      <c r="V110" s="47" t="s">
        <v>13</v>
      </c>
      <c r="W110" s="47" t="s">
        <v>13</v>
      </c>
      <c r="X110" s="47" t="s">
        <v>13</v>
      </c>
      <c r="Y110" s="47" t="s">
        <v>13</v>
      </c>
      <c r="Z110" s="3" t="str">
        <f t="shared" si="18"/>
        <v>-</v>
      </c>
      <c r="AA110" s="33" t="str">
        <f t="shared" si="24"/>
        <v>-</v>
      </c>
      <c r="AB110" s="2" t="s">
        <v>340</v>
      </c>
      <c r="AC110" s="4" t="s">
        <v>15</v>
      </c>
      <c r="AD110" s="4">
        <v>35466</v>
      </c>
      <c r="AE110" s="4">
        <v>36788</v>
      </c>
      <c r="AF110" s="57" t="s">
        <v>9</v>
      </c>
      <c r="AG110" s="30">
        <f t="shared" si="19"/>
        <v>440</v>
      </c>
      <c r="AH110" s="73" t="str">
        <f t="shared" si="22"/>
        <v>-</v>
      </c>
    </row>
    <row r="111" spans="1:34" x14ac:dyDescent="0.25">
      <c r="A111" s="4" t="s">
        <v>568</v>
      </c>
      <c r="B111" s="92" t="s">
        <v>444</v>
      </c>
      <c r="C111" s="27" t="s">
        <v>6</v>
      </c>
      <c r="D111" s="4" t="s">
        <v>569</v>
      </c>
      <c r="E111" s="33" t="s">
        <v>2654</v>
      </c>
      <c r="F111" s="35" t="s">
        <v>13</v>
      </c>
      <c r="G111" s="3" t="s">
        <v>7</v>
      </c>
      <c r="H111" s="3">
        <v>7354320</v>
      </c>
      <c r="I111" s="4">
        <v>7354427</v>
      </c>
      <c r="J111" s="33" t="s">
        <v>9</v>
      </c>
      <c r="K111" s="3">
        <f>(I111-H111-2)/3</f>
        <v>35</v>
      </c>
      <c r="L111" s="49"/>
      <c r="M111" s="4" t="s">
        <v>154</v>
      </c>
      <c r="N111" s="4" t="s">
        <v>7</v>
      </c>
      <c r="O111" s="4">
        <v>7353529</v>
      </c>
      <c r="P111" s="4">
        <v>7354026</v>
      </c>
      <c r="Q111" s="57" t="s">
        <v>8</v>
      </c>
      <c r="R111" s="3">
        <f t="shared" si="16"/>
        <v>165</v>
      </c>
      <c r="S111" s="5">
        <f t="shared" si="26"/>
        <v>294</v>
      </c>
      <c r="T111" s="49"/>
      <c r="U111" s="4" t="s">
        <v>240</v>
      </c>
      <c r="V111" s="4" t="s">
        <v>7</v>
      </c>
      <c r="W111" s="4">
        <v>5914753</v>
      </c>
      <c r="X111" s="4">
        <v>5915871</v>
      </c>
      <c r="Y111" s="57" t="s">
        <v>8</v>
      </c>
      <c r="Z111" s="3">
        <f t="shared" si="18"/>
        <v>372</v>
      </c>
      <c r="AA111" s="30" t="str">
        <f t="shared" si="24"/>
        <v>@-1439674</v>
      </c>
      <c r="AB111" s="2" t="s">
        <v>341</v>
      </c>
      <c r="AC111" s="4" t="s">
        <v>7</v>
      </c>
      <c r="AD111" s="4">
        <v>7355208</v>
      </c>
      <c r="AE111" s="4">
        <v>7356527</v>
      </c>
      <c r="AF111" s="57" t="s">
        <v>9</v>
      </c>
      <c r="AG111" s="30">
        <f t="shared" si="19"/>
        <v>439</v>
      </c>
      <c r="AH111" s="74">
        <f>IF($G111=AC111,IF(AF111&lt;&gt;$J111,"$$$"&amp;IF($J111="F",$H111-AE111,AD111-$I111),IF($J111="F",$H111-AE111,AD111-$I111)),"-")</f>
        <v>781</v>
      </c>
    </row>
    <row r="112" spans="1:34" x14ac:dyDescent="0.25">
      <c r="A112" s="4" t="s">
        <v>560</v>
      </c>
      <c r="B112" s="92" t="s">
        <v>166</v>
      </c>
      <c r="C112" s="27" t="s">
        <v>6</v>
      </c>
      <c r="D112" s="4" t="s">
        <v>561</v>
      </c>
      <c r="E112" s="4"/>
      <c r="F112" s="35" t="s">
        <v>13</v>
      </c>
      <c r="G112" s="33" t="s">
        <v>13</v>
      </c>
      <c r="H112" s="33" t="s">
        <v>13</v>
      </c>
      <c r="I112" s="33" t="s">
        <v>13</v>
      </c>
      <c r="J112" s="31" t="s">
        <v>13</v>
      </c>
      <c r="K112" s="33" t="s">
        <v>13</v>
      </c>
      <c r="L112" s="48"/>
      <c r="M112" s="4" t="s">
        <v>167</v>
      </c>
      <c r="N112" s="4" t="s">
        <v>168</v>
      </c>
      <c r="O112" s="4">
        <v>55157</v>
      </c>
      <c r="P112" s="4">
        <v>55618</v>
      </c>
      <c r="Q112" s="57" t="s">
        <v>9</v>
      </c>
      <c r="R112" s="3">
        <f t="shared" si="16"/>
        <v>153</v>
      </c>
      <c r="S112" s="33" t="str">
        <f t="shared" si="26"/>
        <v>-</v>
      </c>
      <c r="T112" s="48"/>
      <c r="U112" s="4" t="s">
        <v>242</v>
      </c>
      <c r="V112" s="4" t="s">
        <v>19</v>
      </c>
      <c r="W112" s="4">
        <v>164679</v>
      </c>
      <c r="X112" s="4">
        <v>165638</v>
      </c>
      <c r="Y112" s="57" t="s">
        <v>9</v>
      </c>
      <c r="Z112" s="3">
        <f t="shared" si="18"/>
        <v>319</v>
      </c>
      <c r="AA112" s="33" t="str">
        <f t="shared" si="24"/>
        <v>-</v>
      </c>
      <c r="AB112" s="2" t="s">
        <v>344</v>
      </c>
      <c r="AC112" s="4" t="s">
        <v>168</v>
      </c>
      <c r="AD112" s="4">
        <v>19530</v>
      </c>
      <c r="AE112" s="4">
        <v>20852</v>
      </c>
      <c r="AF112" s="57" t="s">
        <v>8</v>
      </c>
      <c r="AG112" s="30">
        <f t="shared" si="19"/>
        <v>440</v>
      </c>
      <c r="AH112" s="73" t="str">
        <f>IF(AND($G112=AC112,AC112&lt;&gt;"-"),IF(AF112&lt;&gt;$J112,"@"&amp;IF($J112="F",$H112-AE112,AD112-$I112),IF($J112="F",$H112-AE112,AD112-$I112)),"-")</f>
        <v>-</v>
      </c>
    </row>
    <row r="113" spans="1:34" x14ac:dyDescent="0.25">
      <c r="A113" s="4" t="s">
        <v>556</v>
      </c>
      <c r="B113" s="92" t="s">
        <v>445</v>
      </c>
      <c r="C113" s="27" t="s">
        <v>6</v>
      </c>
      <c r="D113" s="4" t="s">
        <v>557</v>
      </c>
      <c r="E113" s="33" t="s">
        <v>2654</v>
      </c>
      <c r="F113" s="35" t="s">
        <v>13</v>
      </c>
      <c r="G113" s="3" t="s">
        <v>11</v>
      </c>
      <c r="H113" s="3">
        <v>2663077</v>
      </c>
      <c r="I113" s="3">
        <v>2663241</v>
      </c>
      <c r="J113" s="33" t="s">
        <v>8</v>
      </c>
      <c r="K113" s="3">
        <f>(I113-H113-2)/3</f>
        <v>54</v>
      </c>
      <c r="L113" s="49"/>
      <c r="M113" s="4" t="s">
        <v>169</v>
      </c>
      <c r="N113" s="4" t="s">
        <v>11</v>
      </c>
      <c r="O113" s="4">
        <v>2663321</v>
      </c>
      <c r="P113" s="4">
        <v>2663782</v>
      </c>
      <c r="Q113" s="57" t="s">
        <v>9</v>
      </c>
      <c r="R113" s="3">
        <f t="shared" si="16"/>
        <v>153</v>
      </c>
      <c r="S113" s="5">
        <f t="shared" si="26"/>
        <v>80</v>
      </c>
      <c r="T113" s="49"/>
      <c r="U113" s="4" t="s">
        <v>243</v>
      </c>
      <c r="V113" s="4" t="s">
        <v>11</v>
      </c>
      <c r="W113" s="4">
        <v>6144670</v>
      </c>
      <c r="X113" s="4">
        <v>6145908</v>
      </c>
      <c r="Y113" s="57" t="s">
        <v>8</v>
      </c>
      <c r="Z113" s="3">
        <f t="shared" si="18"/>
        <v>412</v>
      </c>
      <c r="AA113" s="3">
        <f t="shared" si="24"/>
        <v>-3482831</v>
      </c>
      <c r="AB113" s="2" t="s">
        <v>345</v>
      </c>
      <c r="AC113" s="4" t="s">
        <v>11</v>
      </c>
      <c r="AD113" s="4">
        <v>2661420</v>
      </c>
      <c r="AE113" s="4">
        <v>2662745</v>
      </c>
      <c r="AF113" s="57" t="s">
        <v>8</v>
      </c>
      <c r="AG113" s="30">
        <f t="shared" si="19"/>
        <v>441</v>
      </c>
      <c r="AH113" s="74">
        <f>IF($G113=AC113,IF(AF113&lt;&gt;$J113,"$$$"&amp;IF($J113="F",$H113-AE113,AD113-$I113),IF($J113="F",$H113-AE113,AD113-$I113)),"-")</f>
        <v>332</v>
      </c>
    </row>
    <row r="114" spans="1:34" x14ac:dyDescent="0.25">
      <c r="A114" s="4" t="s">
        <v>628</v>
      </c>
      <c r="B114" s="92" t="s">
        <v>170</v>
      </c>
      <c r="C114" s="29" t="s">
        <v>12</v>
      </c>
      <c r="D114" s="8" t="s">
        <v>629</v>
      </c>
      <c r="E114" s="8"/>
      <c r="F114" s="35" t="s">
        <v>13</v>
      </c>
      <c r="G114" s="33" t="s">
        <v>13</v>
      </c>
      <c r="H114" s="33" t="s">
        <v>13</v>
      </c>
      <c r="I114" s="33" t="s">
        <v>13</v>
      </c>
      <c r="J114" s="31" t="s">
        <v>13</v>
      </c>
      <c r="K114" s="31" t="s">
        <v>13</v>
      </c>
      <c r="L114" s="48"/>
      <c r="M114" s="4" t="s">
        <v>171</v>
      </c>
      <c r="N114" s="4" t="s">
        <v>11</v>
      </c>
      <c r="O114" s="4">
        <v>1678805</v>
      </c>
      <c r="P114" s="4">
        <v>1679260</v>
      </c>
      <c r="Q114" s="57" t="s">
        <v>9</v>
      </c>
      <c r="R114" s="3">
        <f t="shared" si="16"/>
        <v>151</v>
      </c>
      <c r="S114" s="33" t="str">
        <f t="shared" si="26"/>
        <v>-</v>
      </c>
      <c r="T114" s="48"/>
      <c r="U114" s="4" t="s">
        <v>244</v>
      </c>
      <c r="V114" s="4" t="s">
        <v>11</v>
      </c>
      <c r="W114" s="4">
        <v>4899440</v>
      </c>
      <c r="X114" s="4">
        <v>4900546</v>
      </c>
      <c r="Y114" s="57" t="s">
        <v>8</v>
      </c>
      <c r="Z114" s="3">
        <f t="shared" si="18"/>
        <v>368</v>
      </c>
      <c r="AA114" s="33" t="str">
        <f t="shared" si="24"/>
        <v>-</v>
      </c>
      <c r="AB114" s="2" t="s">
        <v>346</v>
      </c>
      <c r="AC114" s="4" t="s">
        <v>11</v>
      </c>
      <c r="AD114" s="4">
        <v>2981682</v>
      </c>
      <c r="AE114" s="4">
        <v>2982995</v>
      </c>
      <c r="AF114" s="57" t="s">
        <v>9</v>
      </c>
      <c r="AG114" s="30">
        <f t="shared" si="19"/>
        <v>437</v>
      </c>
      <c r="AH114" s="73" t="str">
        <f>IF(AND($G114=AC114,AC114&lt;&gt;"-"),IF(AF114&lt;&gt;$J114,"@"&amp;IF($J114="F",$H114-AE114,AD114-$I114),IF($J114="F",$H114-AE114,AD114-$I114)),"-")</f>
        <v>-</v>
      </c>
    </row>
    <row r="115" spans="1:34" x14ac:dyDescent="0.25">
      <c r="A115" s="4" t="s">
        <v>626</v>
      </c>
      <c r="B115" s="92" t="s">
        <v>446</v>
      </c>
      <c r="C115" s="28" t="s">
        <v>26</v>
      </c>
      <c r="D115" s="8" t="s">
        <v>627</v>
      </c>
      <c r="E115" s="8"/>
      <c r="F115" s="35" t="s">
        <v>13</v>
      </c>
      <c r="G115" s="33" t="s">
        <v>13</v>
      </c>
      <c r="H115" s="33" t="s">
        <v>13</v>
      </c>
      <c r="I115" s="33" t="s">
        <v>13</v>
      </c>
      <c r="J115" s="31" t="s">
        <v>13</v>
      </c>
      <c r="K115" s="31" t="s">
        <v>13</v>
      </c>
      <c r="L115" s="49"/>
      <c r="M115" s="4" t="s">
        <v>172</v>
      </c>
      <c r="N115" s="4" t="s">
        <v>7</v>
      </c>
      <c r="O115" s="4">
        <v>2887711</v>
      </c>
      <c r="P115" s="4">
        <v>2888184</v>
      </c>
      <c r="Q115" s="57" t="s">
        <v>8</v>
      </c>
      <c r="R115" s="3">
        <f t="shared" si="16"/>
        <v>157</v>
      </c>
      <c r="S115" s="33" t="str">
        <f t="shared" si="26"/>
        <v>-</v>
      </c>
      <c r="T115" s="49"/>
      <c r="U115" s="47" t="s">
        <v>13</v>
      </c>
      <c r="V115" s="47" t="s">
        <v>13</v>
      </c>
      <c r="W115" s="47" t="s">
        <v>13</v>
      </c>
      <c r="X115" s="47" t="s">
        <v>13</v>
      </c>
      <c r="Y115" s="47" t="s">
        <v>13</v>
      </c>
      <c r="Z115" s="3" t="str">
        <f t="shared" si="18"/>
        <v>-</v>
      </c>
      <c r="AA115" s="33" t="str">
        <f t="shared" si="24"/>
        <v>-</v>
      </c>
      <c r="AB115" s="34" t="s">
        <v>13</v>
      </c>
      <c r="AC115" s="47" t="s">
        <v>13</v>
      </c>
      <c r="AD115" s="47" t="s">
        <v>13</v>
      </c>
      <c r="AE115" s="47" t="s">
        <v>13</v>
      </c>
      <c r="AF115" s="47" t="s">
        <v>13</v>
      </c>
      <c r="AG115" s="30" t="str">
        <f t="shared" si="19"/>
        <v>-</v>
      </c>
      <c r="AH115" s="73" t="str">
        <f>IF(AND($G115=AC115,AC115&lt;&gt;"-"),IF(AF115&lt;&gt;$J115,"@"&amp;IF($J115="F",$H115-AE115,AD115-$I115),IF($J115="F",$H115-AE115,AD115-$I115)),"-")</f>
        <v>-</v>
      </c>
    </row>
    <row r="116" spans="1:34" x14ac:dyDescent="0.25">
      <c r="A116" s="10" t="s">
        <v>622</v>
      </c>
      <c r="B116" s="91" t="s">
        <v>365</v>
      </c>
      <c r="C116" s="28" t="s">
        <v>22</v>
      </c>
      <c r="D116" s="8" t="s">
        <v>623</v>
      </c>
      <c r="E116" s="8"/>
      <c r="F116" s="32" t="s">
        <v>774</v>
      </c>
      <c r="G116" s="31" t="s">
        <v>774</v>
      </c>
      <c r="H116" s="31" t="s">
        <v>774</v>
      </c>
      <c r="I116" s="31" t="s">
        <v>774</v>
      </c>
      <c r="J116" s="31" t="s">
        <v>774</v>
      </c>
      <c r="K116" s="31" t="s">
        <v>774</v>
      </c>
      <c r="L116" s="49"/>
      <c r="M116" s="32" t="s">
        <v>774</v>
      </c>
      <c r="N116" s="31" t="s">
        <v>774</v>
      </c>
      <c r="O116" s="31" t="s">
        <v>774</v>
      </c>
      <c r="P116" s="31" t="s">
        <v>774</v>
      </c>
      <c r="Q116" s="31" t="s">
        <v>774</v>
      </c>
      <c r="R116" s="31" t="s">
        <v>774</v>
      </c>
      <c r="S116" s="31" t="s">
        <v>774</v>
      </c>
      <c r="T116" s="49"/>
      <c r="U116" s="32" t="s">
        <v>774</v>
      </c>
      <c r="V116" s="31" t="s">
        <v>774</v>
      </c>
      <c r="W116" s="31" t="s">
        <v>774</v>
      </c>
      <c r="X116" s="31" t="s">
        <v>774</v>
      </c>
      <c r="Y116" s="31" t="s">
        <v>774</v>
      </c>
      <c r="Z116" s="31" t="s">
        <v>774</v>
      </c>
      <c r="AA116" s="31" t="s">
        <v>774</v>
      </c>
      <c r="AB116" s="32" t="s">
        <v>774</v>
      </c>
      <c r="AC116" s="31" t="s">
        <v>774</v>
      </c>
      <c r="AD116" s="31" t="s">
        <v>774</v>
      </c>
      <c r="AE116" s="31" t="s">
        <v>774</v>
      </c>
      <c r="AF116" s="31" t="s">
        <v>774</v>
      </c>
      <c r="AG116" s="31" t="s">
        <v>774</v>
      </c>
      <c r="AH116" s="76" t="s">
        <v>774</v>
      </c>
    </row>
    <row r="117" spans="1:34" x14ac:dyDescent="0.25">
      <c r="A117" s="4" t="s">
        <v>716</v>
      </c>
      <c r="B117" s="92" t="s">
        <v>447</v>
      </c>
      <c r="C117" s="52" t="s">
        <v>22</v>
      </c>
      <c r="D117" s="8" t="s">
        <v>717</v>
      </c>
      <c r="E117" s="8"/>
      <c r="F117" s="35" t="s">
        <v>13</v>
      </c>
      <c r="G117" s="33" t="s">
        <v>13</v>
      </c>
      <c r="H117" s="33" t="s">
        <v>13</v>
      </c>
      <c r="I117" s="33" t="s">
        <v>13</v>
      </c>
      <c r="J117" s="31" t="s">
        <v>13</v>
      </c>
      <c r="K117" s="31" t="s">
        <v>13</v>
      </c>
      <c r="L117" s="49"/>
      <c r="M117" s="4" t="s">
        <v>155</v>
      </c>
      <c r="N117" s="4" t="s">
        <v>7</v>
      </c>
      <c r="O117" s="4">
        <v>253193</v>
      </c>
      <c r="P117" s="4">
        <v>253618</v>
      </c>
      <c r="Q117" s="57" t="s">
        <v>8</v>
      </c>
      <c r="R117" s="3">
        <f t="shared" si="16"/>
        <v>141</v>
      </c>
      <c r="S117" s="33" t="str">
        <f t="shared" ref="S117:S123" si="27">IF($G117=N117,IF(Q117=$J117,"$$$"&amp;IF($J117="F",$O117-I117,H117-$P117),IF($J117="F",$O117-I117,H117-$P117)),"-")</f>
        <v>-</v>
      </c>
      <c r="T117" s="49"/>
      <c r="U117" s="4" t="s">
        <v>241</v>
      </c>
      <c r="V117" s="4" t="s">
        <v>7</v>
      </c>
      <c r="W117" s="4">
        <v>1602385</v>
      </c>
      <c r="X117" s="4">
        <v>1603623</v>
      </c>
      <c r="Y117" s="57" t="s">
        <v>8</v>
      </c>
      <c r="Z117" s="3">
        <f t="shared" si="18"/>
        <v>412</v>
      </c>
      <c r="AA117" s="33" t="str">
        <f t="shared" si="24"/>
        <v>-</v>
      </c>
      <c r="AB117" s="34" t="s">
        <v>13</v>
      </c>
      <c r="AC117" s="47" t="s">
        <v>13</v>
      </c>
      <c r="AD117" s="47" t="s">
        <v>13</v>
      </c>
      <c r="AE117" s="47" t="s">
        <v>13</v>
      </c>
      <c r="AF117" s="47" t="s">
        <v>13</v>
      </c>
      <c r="AG117" s="30" t="str">
        <f t="shared" si="19"/>
        <v>-</v>
      </c>
      <c r="AH117" s="73" t="str">
        <f t="shared" ref="AH117:AH141" si="28">IF(AND($G117=AC117,AC117&lt;&gt;"-"),IF(AF117&lt;&gt;$J117,"@"&amp;IF($J117="F",$H117-AE117,AD117-$I117),IF($J117="F",$H117-AE117,AD117-$I117)),"-")</f>
        <v>-</v>
      </c>
    </row>
    <row r="118" spans="1:34" x14ac:dyDescent="0.25">
      <c r="A118" s="4" t="s">
        <v>710</v>
      </c>
      <c r="B118" s="92" t="s">
        <v>455</v>
      </c>
      <c r="C118" s="52" t="s">
        <v>22</v>
      </c>
      <c r="D118" s="8" t="s">
        <v>711</v>
      </c>
      <c r="E118" s="8"/>
      <c r="F118" s="35" t="s">
        <v>13</v>
      </c>
      <c r="G118" s="33" t="s">
        <v>13</v>
      </c>
      <c r="H118" s="33" t="s">
        <v>13</v>
      </c>
      <c r="I118" s="33" t="s">
        <v>13</v>
      </c>
      <c r="J118" s="31" t="s">
        <v>13</v>
      </c>
      <c r="K118" s="31" t="s">
        <v>13</v>
      </c>
      <c r="L118" s="49"/>
      <c r="M118" s="4" t="s">
        <v>178</v>
      </c>
      <c r="N118" s="4" t="s">
        <v>7</v>
      </c>
      <c r="O118" s="4">
        <v>103032</v>
      </c>
      <c r="P118" s="4">
        <v>103475</v>
      </c>
      <c r="Q118" s="57" t="s">
        <v>9</v>
      </c>
      <c r="R118" s="3">
        <f t="shared" si="16"/>
        <v>147</v>
      </c>
      <c r="S118" s="33" t="str">
        <f t="shared" si="27"/>
        <v>-</v>
      </c>
      <c r="T118" s="49"/>
      <c r="U118" s="47" t="s">
        <v>13</v>
      </c>
      <c r="V118" s="47" t="s">
        <v>13</v>
      </c>
      <c r="W118" s="47" t="s">
        <v>13</v>
      </c>
      <c r="X118" s="47" t="s">
        <v>13</v>
      </c>
      <c r="Y118" s="47" t="s">
        <v>13</v>
      </c>
      <c r="Z118" s="3" t="str">
        <f t="shared" si="18"/>
        <v>-</v>
      </c>
      <c r="AA118" s="33" t="str">
        <f t="shared" si="24"/>
        <v>-</v>
      </c>
      <c r="AB118" s="34" t="s">
        <v>13</v>
      </c>
      <c r="AC118" s="47" t="s">
        <v>13</v>
      </c>
      <c r="AD118" s="47" t="s">
        <v>13</v>
      </c>
      <c r="AE118" s="47" t="s">
        <v>13</v>
      </c>
      <c r="AF118" s="47" t="s">
        <v>13</v>
      </c>
      <c r="AG118" s="30" t="str">
        <f t="shared" si="19"/>
        <v>-</v>
      </c>
      <c r="AH118" s="73" t="str">
        <f t="shared" si="28"/>
        <v>-</v>
      </c>
    </row>
    <row r="119" spans="1:34" x14ac:dyDescent="0.25">
      <c r="A119" s="4" t="s">
        <v>714</v>
      </c>
      <c r="B119" s="92" t="s">
        <v>458</v>
      </c>
      <c r="C119" s="52" t="s">
        <v>22</v>
      </c>
      <c r="D119" s="8" t="s">
        <v>715</v>
      </c>
      <c r="E119" s="8"/>
      <c r="F119" s="35" t="s">
        <v>13</v>
      </c>
      <c r="G119" s="33" t="s">
        <v>13</v>
      </c>
      <c r="H119" s="33" t="s">
        <v>13</v>
      </c>
      <c r="I119" s="33" t="s">
        <v>13</v>
      </c>
      <c r="J119" s="31" t="s">
        <v>13</v>
      </c>
      <c r="K119" s="31" t="s">
        <v>13</v>
      </c>
      <c r="L119" s="49"/>
      <c r="M119" s="4" t="s">
        <v>156</v>
      </c>
      <c r="N119" s="4" t="s">
        <v>7</v>
      </c>
      <c r="O119" s="4">
        <v>568816</v>
      </c>
      <c r="P119" s="4">
        <v>569289</v>
      </c>
      <c r="Q119" s="57" t="s">
        <v>9</v>
      </c>
      <c r="R119" s="3">
        <f t="shared" si="16"/>
        <v>157</v>
      </c>
      <c r="S119" s="33" t="str">
        <f t="shared" si="27"/>
        <v>-</v>
      </c>
      <c r="T119" s="49"/>
      <c r="U119" s="47" t="s">
        <v>13</v>
      </c>
      <c r="V119" s="47" t="s">
        <v>13</v>
      </c>
      <c r="W119" s="47" t="s">
        <v>13</v>
      </c>
      <c r="X119" s="47" t="s">
        <v>13</v>
      </c>
      <c r="Y119" s="47" t="s">
        <v>13</v>
      </c>
      <c r="Z119" s="3" t="str">
        <f t="shared" si="18"/>
        <v>-</v>
      </c>
      <c r="AA119" s="33" t="str">
        <f t="shared" si="24"/>
        <v>-</v>
      </c>
      <c r="AB119" s="34" t="s">
        <v>13</v>
      </c>
      <c r="AC119" s="47" t="s">
        <v>13</v>
      </c>
      <c r="AD119" s="47" t="s">
        <v>13</v>
      </c>
      <c r="AE119" s="47" t="s">
        <v>13</v>
      </c>
      <c r="AF119" s="47" t="s">
        <v>13</v>
      </c>
      <c r="AG119" s="30" t="str">
        <f t="shared" si="19"/>
        <v>-</v>
      </c>
      <c r="AH119" s="73" t="str">
        <f t="shared" si="28"/>
        <v>-</v>
      </c>
    </row>
    <row r="120" spans="1:34" x14ac:dyDescent="0.25">
      <c r="A120" s="4" t="s">
        <v>706</v>
      </c>
      <c r="B120" s="92" t="s">
        <v>451</v>
      </c>
      <c r="C120" s="28" t="s">
        <v>22</v>
      </c>
      <c r="D120" s="8" t="s">
        <v>707</v>
      </c>
      <c r="E120" s="8"/>
      <c r="F120" s="35" t="s">
        <v>13</v>
      </c>
      <c r="G120" s="33" t="s">
        <v>13</v>
      </c>
      <c r="H120" s="33" t="s">
        <v>13</v>
      </c>
      <c r="I120" s="33" t="s">
        <v>13</v>
      </c>
      <c r="J120" s="31" t="s">
        <v>13</v>
      </c>
      <c r="K120" s="31" t="s">
        <v>13</v>
      </c>
      <c r="L120" s="49"/>
      <c r="M120" s="4" t="s">
        <v>157</v>
      </c>
      <c r="N120" s="4" t="s">
        <v>7</v>
      </c>
      <c r="O120" s="4">
        <v>1239979</v>
      </c>
      <c r="P120" s="4">
        <v>1240485</v>
      </c>
      <c r="Q120" s="57" t="s">
        <v>9</v>
      </c>
      <c r="R120" s="3">
        <f t="shared" si="16"/>
        <v>168</v>
      </c>
      <c r="S120" s="33" t="str">
        <f t="shared" si="27"/>
        <v>-</v>
      </c>
      <c r="T120" s="49"/>
      <c r="U120" s="47" t="s">
        <v>13</v>
      </c>
      <c r="V120" s="47" t="s">
        <v>13</v>
      </c>
      <c r="W120" s="47" t="s">
        <v>13</v>
      </c>
      <c r="X120" s="47" t="s">
        <v>13</v>
      </c>
      <c r="Y120" s="47" t="s">
        <v>13</v>
      </c>
      <c r="Z120" s="3" t="str">
        <f t="shared" si="18"/>
        <v>-</v>
      </c>
      <c r="AA120" s="33" t="str">
        <f t="shared" si="24"/>
        <v>-</v>
      </c>
      <c r="AB120" s="2" t="s">
        <v>342</v>
      </c>
      <c r="AC120" s="4" t="s">
        <v>7</v>
      </c>
      <c r="AD120" s="4">
        <v>1145236</v>
      </c>
      <c r="AE120" s="4">
        <v>1146564</v>
      </c>
      <c r="AF120" s="57" t="s">
        <v>9</v>
      </c>
      <c r="AG120" s="30">
        <f t="shared" si="19"/>
        <v>442</v>
      </c>
      <c r="AH120" s="73" t="str">
        <f t="shared" si="28"/>
        <v>-</v>
      </c>
    </row>
    <row r="121" spans="1:34" x14ac:dyDescent="0.25">
      <c r="A121" s="3" t="s">
        <v>610</v>
      </c>
      <c r="B121" s="92" t="s">
        <v>399</v>
      </c>
      <c r="C121" s="28" t="s">
        <v>22</v>
      </c>
      <c r="D121" s="8" t="s">
        <v>611</v>
      </c>
      <c r="E121" s="8"/>
      <c r="F121" s="35" t="s">
        <v>13</v>
      </c>
      <c r="G121" s="33" t="s">
        <v>13</v>
      </c>
      <c r="H121" s="33" t="s">
        <v>13</v>
      </c>
      <c r="I121" s="33" t="s">
        <v>13</v>
      </c>
      <c r="J121" s="31" t="s">
        <v>13</v>
      </c>
      <c r="K121" s="31" t="s">
        <v>13</v>
      </c>
      <c r="L121" s="48"/>
      <c r="M121" s="4" t="s">
        <v>174</v>
      </c>
      <c r="N121" s="4" t="s">
        <v>7</v>
      </c>
      <c r="O121" s="4">
        <v>2250850</v>
      </c>
      <c r="P121" s="4">
        <v>2251299</v>
      </c>
      <c r="Q121" s="57" t="s">
        <v>8</v>
      </c>
      <c r="R121" s="3">
        <f t="shared" si="16"/>
        <v>149</v>
      </c>
      <c r="S121" s="33" t="str">
        <f t="shared" si="27"/>
        <v>-</v>
      </c>
      <c r="T121" s="48"/>
      <c r="U121" s="47" t="s">
        <v>13</v>
      </c>
      <c r="V121" s="47" t="s">
        <v>13</v>
      </c>
      <c r="W121" s="47" t="s">
        <v>13</v>
      </c>
      <c r="X121" s="47" t="s">
        <v>13</v>
      </c>
      <c r="Y121" s="47" t="s">
        <v>13</v>
      </c>
      <c r="Z121" s="3" t="str">
        <f t="shared" si="18"/>
        <v>-</v>
      </c>
      <c r="AA121" s="33" t="str">
        <f t="shared" si="24"/>
        <v>-</v>
      </c>
      <c r="AB121" s="2" t="s">
        <v>347</v>
      </c>
      <c r="AC121" s="4" t="s">
        <v>7</v>
      </c>
      <c r="AD121" s="4">
        <v>729757</v>
      </c>
      <c r="AE121" s="4">
        <v>731073</v>
      </c>
      <c r="AF121" s="57" t="s">
        <v>8</v>
      </c>
      <c r="AG121" s="30">
        <f t="shared" si="19"/>
        <v>438</v>
      </c>
      <c r="AH121" s="73" t="str">
        <f t="shared" si="28"/>
        <v>-</v>
      </c>
    </row>
    <row r="122" spans="1:34" x14ac:dyDescent="0.25">
      <c r="A122" s="4" t="s">
        <v>582</v>
      </c>
      <c r="B122" s="92" t="s">
        <v>462</v>
      </c>
      <c r="C122" s="28" t="s">
        <v>22</v>
      </c>
      <c r="D122" s="8" t="s">
        <v>583</v>
      </c>
      <c r="E122" s="8"/>
      <c r="F122" s="35" t="s">
        <v>13</v>
      </c>
      <c r="G122" s="33" t="s">
        <v>13</v>
      </c>
      <c r="H122" s="33" t="s">
        <v>13</v>
      </c>
      <c r="I122" s="33" t="s">
        <v>13</v>
      </c>
      <c r="J122" s="31" t="s">
        <v>13</v>
      </c>
      <c r="K122" s="31" t="s">
        <v>13</v>
      </c>
      <c r="L122" s="49"/>
      <c r="M122" s="4" t="s">
        <v>158</v>
      </c>
      <c r="N122" s="4" t="s">
        <v>7</v>
      </c>
      <c r="O122" s="4">
        <v>2133549</v>
      </c>
      <c r="P122" s="4">
        <v>2134022</v>
      </c>
      <c r="Q122" s="57" t="s">
        <v>9</v>
      </c>
      <c r="R122" s="3">
        <f t="shared" si="16"/>
        <v>157</v>
      </c>
      <c r="S122" s="33" t="str">
        <f t="shared" si="27"/>
        <v>-</v>
      </c>
      <c r="T122" s="49"/>
      <c r="U122" s="47" t="s">
        <v>13</v>
      </c>
      <c r="V122" s="47" t="s">
        <v>13</v>
      </c>
      <c r="W122" s="47" t="s">
        <v>13</v>
      </c>
      <c r="X122" s="47" t="s">
        <v>13</v>
      </c>
      <c r="Y122" s="47" t="s">
        <v>13</v>
      </c>
      <c r="Z122" s="3" t="str">
        <f t="shared" si="18"/>
        <v>-</v>
      </c>
      <c r="AA122" s="33" t="str">
        <f t="shared" si="24"/>
        <v>-</v>
      </c>
      <c r="AB122" s="34" t="s">
        <v>13</v>
      </c>
      <c r="AC122" s="47" t="s">
        <v>13</v>
      </c>
      <c r="AD122" s="47" t="s">
        <v>13</v>
      </c>
      <c r="AE122" s="47" t="s">
        <v>13</v>
      </c>
      <c r="AF122" s="47" t="s">
        <v>13</v>
      </c>
      <c r="AG122" s="30" t="str">
        <f t="shared" si="19"/>
        <v>-</v>
      </c>
      <c r="AH122" s="73" t="str">
        <f t="shared" si="28"/>
        <v>-</v>
      </c>
    </row>
    <row r="123" spans="1:34" x14ac:dyDescent="0.25">
      <c r="A123" s="4" t="s">
        <v>614</v>
      </c>
      <c r="B123" s="92" t="s">
        <v>360</v>
      </c>
      <c r="C123" s="28" t="s">
        <v>22</v>
      </c>
      <c r="D123" s="8" t="s">
        <v>615</v>
      </c>
      <c r="E123" s="8"/>
      <c r="F123" s="35" t="s">
        <v>13</v>
      </c>
      <c r="G123" s="33" t="s">
        <v>13</v>
      </c>
      <c r="H123" s="33" t="s">
        <v>13</v>
      </c>
      <c r="I123" s="33" t="s">
        <v>13</v>
      </c>
      <c r="J123" s="31" t="s">
        <v>13</v>
      </c>
      <c r="K123" s="31" t="s">
        <v>13</v>
      </c>
      <c r="L123" s="49"/>
      <c r="M123" s="4" t="s">
        <v>177</v>
      </c>
      <c r="N123" s="4" t="s">
        <v>23</v>
      </c>
      <c r="O123" s="4">
        <v>2371372</v>
      </c>
      <c r="P123" s="4">
        <v>2371827</v>
      </c>
      <c r="Q123" s="57" t="s">
        <v>9</v>
      </c>
      <c r="R123" s="3">
        <f t="shared" si="16"/>
        <v>151</v>
      </c>
      <c r="S123" s="33" t="str">
        <f t="shared" si="27"/>
        <v>-</v>
      </c>
      <c r="T123" s="49"/>
      <c r="U123" s="47" t="s">
        <v>13</v>
      </c>
      <c r="V123" s="47" t="s">
        <v>13</v>
      </c>
      <c r="W123" s="47" t="s">
        <v>13</v>
      </c>
      <c r="X123" s="47" t="s">
        <v>13</v>
      </c>
      <c r="Y123" s="47" t="s">
        <v>13</v>
      </c>
      <c r="Z123" s="3" t="str">
        <f t="shared" si="18"/>
        <v>-</v>
      </c>
      <c r="AA123" s="33" t="str">
        <f t="shared" si="24"/>
        <v>-</v>
      </c>
      <c r="AB123" s="34" t="s">
        <v>13</v>
      </c>
      <c r="AC123" s="47" t="s">
        <v>13</v>
      </c>
      <c r="AD123" s="47" t="s">
        <v>13</v>
      </c>
      <c r="AE123" s="47" t="s">
        <v>13</v>
      </c>
      <c r="AF123" s="47" t="s">
        <v>13</v>
      </c>
      <c r="AG123" s="30" t="str">
        <f t="shared" si="19"/>
        <v>-</v>
      </c>
      <c r="AH123" s="73" t="str">
        <f t="shared" si="28"/>
        <v>-</v>
      </c>
    </row>
    <row r="124" spans="1:34" x14ac:dyDescent="0.25">
      <c r="A124" s="12" t="s">
        <v>616</v>
      </c>
      <c r="B124" s="91" t="s">
        <v>361</v>
      </c>
      <c r="C124" s="28" t="s">
        <v>22</v>
      </c>
      <c r="D124" s="8" t="s">
        <v>617</v>
      </c>
      <c r="E124" s="8"/>
      <c r="F124" s="34" t="s">
        <v>13</v>
      </c>
      <c r="G124" s="47" t="s">
        <v>13</v>
      </c>
      <c r="H124" s="47" t="s">
        <v>13</v>
      </c>
      <c r="I124" s="47" t="s">
        <v>13</v>
      </c>
      <c r="J124" s="47" t="s">
        <v>13</v>
      </c>
      <c r="K124" s="31" t="s">
        <v>13</v>
      </c>
      <c r="L124" s="49"/>
      <c r="M124" s="47" t="s">
        <v>13</v>
      </c>
      <c r="N124" s="4" t="s">
        <v>23</v>
      </c>
      <c r="O124" s="56">
        <v>2762173</v>
      </c>
      <c r="P124" s="4">
        <v>2762601</v>
      </c>
      <c r="Q124" s="57" t="s">
        <v>8</v>
      </c>
      <c r="R124" s="3">
        <f t="shared" si="16"/>
        <v>142</v>
      </c>
      <c r="S124" s="33" t="str">
        <f t="shared" ref="S124:S126" si="29">IF($G124=N124,IF(Q124=$J124,"$$$"&amp;IF($J124="F",$O124-I124,H124-$P124),IF($J124="F",$O124-I124,H124-$P124)),"-")</f>
        <v>-</v>
      </c>
      <c r="T124" s="49"/>
      <c r="U124" s="47" t="s">
        <v>13</v>
      </c>
      <c r="V124" s="47" t="s">
        <v>13</v>
      </c>
      <c r="W124" s="47" t="s">
        <v>13</v>
      </c>
      <c r="X124" s="47" t="s">
        <v>13</v>
      </c>
      <c r="Y124" s="47" t="s">
        <v>13</v>
      </c>
      <c r="Z124" s="3" t="str">
        <f t="shared" si="18"/>
        <v>-</v>
      </c>
      <c r="AA124" s="33" t="str">
        <f t="shared" si="24"/>
        <v>-</v>
      </c>
      <c r="AB124" s="32" t="s">
        <v>13</v>
      </c>
      <c r="AC124" s="31" t="s">
        <v>13</v>
      </c>
      <c r="AD124" s="31" t="s">
        <v>13</v>
      </c>
      <c r="AE124" s="31" t="s">
        <v>13</v>
      </c>
      <c r="AF124" s="31" t="s">
        <v>13</v>
      </c>
      <c r="AG124" s="30" t="str">
        <f t="shared" si="19"/>
        <v>-</v>
      </c>
      <c r="AH124" s="73" t="str">
        <f t="shared" si="28"/>
        <v>-</v>
      </c>
    </row>
    <row r="125" spans="1:34" x14ac:dyDescent="0.25">
      <c r="A125" s="12" t="s">
        <v>618</v>
      </c>
      <c r="B125" s="91" t="s">
        <v>362</v>
      </c>
      <c r="C125" s="28" t="s">
        <v>22</v>
      </c>
      <c r="D125" s="8" t="s">
        <v>619</v>
      </c>
      <c r="E125" s="8"/>
      <c r="F125" s="34" t="s">
        <v>13</v>
      </c>
      <c r="G125" s="47" t="s">
        <v>13</v>
      </c>
      <c r="H125" s="47" t="s">
        <v>13</v>
      </c>
      <c r="I125" s="47" t="s">
        <v>13</v>
      </c>
      <c r="J125" s="47" t="s">
        <v>13</v>
      </c>
      <c r="K125" s="31" t="s">
        <v>13</v>
      </c>
      <c r="L125" s="49"/>
      <c r="M125" s="47" t="s">
        <v>13</v>
      </c>
      <c r="N125" s="4" t="s">
        <v>23</v>
      </c>
      <c r="O125" s="56">
        <v>2388945</v>
      </c>
      <c r="P125" s="4">
        <v>2389382</v>
      </c>
      <c r="Q125" s="57" t="s">
        <v>9</v>
      </c>
      <c r="R125" s="3">
        <f t="shared" si="16"/>
        <v>145</v>
      </c>
      <c r="S125" s="33" t="str">
        <f t="shared" si="29"/>
        <v>-</v>
      </c>
      <c r="T125" s="49"/>
      <c r="U125" s="47" t="s">
        <v>13</v>
      </c>
      <c r="V125" s="47" t="s">
        <v>13</v>
      </c>
      <c r="W125" s="47" t="s">
        <v>13</v>
      </c>
      <c r="X125" s="47" t="s">
        <v>13</v>
      </c>
      <c r="Y125" s="47" t="s">
        <v>13</v>
      </c>
      <c r="Z125" s="3" t="str">
        <f t="shared" si="18"/>
        <v>-</v>
      </c>
      <c r="AA125" s="33" t="str">
        <f t="shared" si="24"/>
        <v>-</v>
      </c>
      <c r="AB125" s="32" t="s">
        <v>13</v>
      </c>
      <c r="AC125" s="31" t="s">
        <v>13</v>
      </c>
      <c r="AD125" s="31" t="s">
        <v>13</v>
      </c>
      <c r="AE125" s="31" t="s">
        <v>13</v>
      </c>
      <c r="AF125" s="31" t="s">
        <v>13</v>
      </c>
      <c r="AG125" s="30" t="str">
        <f t="shared" si="19"/>
        <v>-</v>
      </c>
      <c r="AH125" s="73" t="str">
        <f t="shared" si="28"/>
        <v>-</v>
      </c>
    </row>
    <row r="126" spans="1:34" x14ac:dyDescent="0.25">
      <c r="A126" s="12" t="s">
        <v>620</v>
      </c>
      <c r="B126" s="91" t="s">
        <v>363</v>
      </c>
      <c r="C126" s="28" t="s">
        <v>22</v>
      </c>
      <c r="D126" s="8" t="s">
        <v>621</v>
      </c>
      <c r="E126" s="8"/>
      <c r="F126" s="34" t="s">
        <v>13</v>
      </c>
      <c r="G126" s="47" t="s">
        <v>13</v>
      </c>
      <c r="H126" s="47" t="s">
        <v>13</v>
      </c>
      <c r="I126" s="47" t="s">
        <v>13</v>
      </c>
      <c r="J126" s="47" t="s">
        <v>13</v>
      </c>
      <c r="K126" s="31" t="s">
        <v>13</v>
      </c>
      <c r="L126" s="49"/>
      <c r="M126" s="47" t="s">
        <v>13</v>
      </c>
      <c r="N126" s="4" t="s">
        <v>23</v>
      </c>
      <c r="O126" s="56">
        <v>2371430</v>
      </c>
      <c r="P126" s="4">
        <v>2371867</v>
      </c>
      <c r="Q126" s="57" t="s">
        <v>9</v>
      </c>
      <c r="R126" s="3">
        <f t="shared" si="16"/>
        <v>145</v>
      </c>
      <c r="S126" s="33" t="str">
        <f t="shared" si="29"/>
        <v>-</v>
      </c>
      <c r="T126" s="49"/>
      <c r="U126" s="47" t="s">
        <v>13</v>
      </c>
      <c r="V126" s="47" t="s">
        <v>13</v>
      </c>
      <c r="W126" s="47" t="s">
        <v>13</v>
      </c>
      <c r="X126" s="47" t="s">
        <v>13</v>
      </c>
      <c r="Y126" s="47" t="s">
        <v>13</v>
      </c>
      <c r="Z126" s="3" t="str">
        <f t="shared" si="18"/>
        <v>-</v>
      </c>
      <c r="AA126" s="33" t="str">
        <f t="shared" si="24"/>
        <v>-</v>
      </c>
      <c r="AB126" s="32" t="s">
        <v>13</v>
      </c>
      <c r="AC126" s="31" t="s">
        <v>13</v>
      </c>
      <c r="AD126" s="31" t="s">
        <v>13</v>
      </c>
      <c r="AE126" s="31" t="s">
        <v>13</v>
      </c>
      <c r="AF126" s="31" t="s">
        <v>13</v>
      </c>
      <c r="AG126" s="30" t="str">
        <f t="shared" si="19"/>
        <v>-</v>
      </c>
      <c r="AH126" s="73" t="str">
        <f t="shared" si="28"/>
        <v>-</v>
      </c>
    </row>
    <row r="127" spans="1:34" x14ac:dyDescent="0.25">
      <c r="A127" s="4" t="s">
        <v>699</v>
      </c>
      <c r="B127" s="92" t="s">
        <v>175</v>
      </c>
      <c r="C127" s="28" t="s">
        <v>22</v>
      </c>
      <c r="D127" s="8" t="s">
        <v>700</v>
      </c>
      <c r="E127" s="8"/>
      <c r="F127" s="35" t="s">
        <v>13</v>
      </c>
      <c r="G127" s="33" t="s">
        <v>13</v>
      </c>
      <c r="H127" s="33" t="s">
        <v>13</v>
      </c>
      <c r="I127" s="33" t="s">
        <v>13</v>
      </c>
      <c r="J127" s="31" t="s">
        <v>13</v>
      </c>
      <c r="K127" s="31" t="s">
        <v>13</v>
      </c>
      <c r="L127" s="48"/>
      <c r="M127" s="4" t="s">
        <v>176</v>
      </c>
      <c r="N127" s="4" t="s">
        <v>11</v>
      </c>
      <c r="O127" s="4">
        <v>136845</v>
      </c>
      <c r="P127" s="4">
        <v>137288</v>
      </c>
      <c r="Q127" s="57" t="s">
        <v>8</v>
      </c>
      <c r="R127" s="3">
        <f t="shared" si="16"/>
        <v>147</v>
      </c>
      <c r="S127" s="33" t="str">
        <f t="shared" ref="S127:S147" si="30">IF($G127=N127,IF(Q127=$J127,"$$$"&amp;IF($J127="F",$O127-I127,H127-$P127),IF($J127="F",$O127-I127,H127-$P127)),"-")</f>
        <v>-</v>
      </c>
      <c r="T127" s="48"/>
      <c r="U127" s="47" t="s">
        <v>13</v>
      </c>
      <c r="V127" s="47" t="s">
        <v>13</v>
      </c>
      <c r="W127" s="47" t="s">
        <v>13</v>
      </c>
      <c r="X127" s="47" t="s">
        <v>13</v>
      </c>
      <c r="Y127" s="47" t="s">
        <v>13</v>
      </c>
      <c r="Z127" s="3" t="str">
        <f t="shared" si="18"/>
        <v>-</v>
      </c>
      <c r="AA127" s="33" t="str">
        <f t="shared" si="24"/>
        <v>-</v>
      </c>
      <c r="AB127" s="2" t="s">
        <v>348</v>
      </c>
      <c r="AC127" s="4" t="s">
        <v>11</v>
      </c>
      <c r="AD127" s="4">
        <v>1784482</v>
      </c>
      <c r="AE127" s="4">
        <v>1785801</v>
      </c>
      <c r="AF127" s="57" t="s">
        <v>9</v>
      </c>
      <c r="AG127" s="30">
        <f t="shared" si="19"/>
        <v>439</v>
      </c>
      <c r="AH127" s="73" t="str">
        <f t="shared" si="28"/>
        <v>-</v>
      </c>
    </row>
    <row r="128" spans="1:34" x14ac:dyDescent="0.25">
      <c r="A128" s="4" t="s">
        <v>732</v>
      </c>
      <c r="B128" s="92" t="s">
        <v>459</v>
      </c>
      <c r="C128" s="52" t="s">
        <v>22</v>
      </c>
      <c r="D128" s="8" t="s">
        <v>733</v>
      </c>
      <c r="E128" s="8"/>
      <c r="F128" s="35" t="s">
        <v>13</v>
      </c>
      <c r="G128" s="33" t="s">
        <v>13</v>
      </c>
      <c r="H128" s="33" t="s">
        <v>13</v>
      </c>
      <c r="I128" s="33" t="s">
        <v>13</v>
      </c>
      <c r="J128" s="31" t="s">
        <v>13</v>
      </c>
      <c r="K128" s="31" t="s">
        <v>13</v>
      </c>
      <c r="L128" s="49"/>
      <c r="M128" s="4" t="s">
        <v>179</v>
      </c>
      <c r="N128" s="4" t="s">
        <v>7</v>
      </c>
      <c r="O128" s="4">
        <v>186861</v>
      </c>
      <c r="P128" s="4">
        <v>187322</v>
      </c>
      <c r="Q128" s="57" t="s">
        <v>9</v>
      </c>
      <c r="R128" s="3">
        <f t="shared" si="16"/>
        <v>153</v>
      </c>
      <c r="S128" s="33" t="str">
        <f t="shared" si="30"/>
        <v>-</v>
      </c>
      <c r="T128" s="49"/>
      <c r="U128" s="47" t="s">
        <v>13</v>
      </c>
      <c r="V128" s="47" t="s">
        <v>13</v>
      </c>
      <c r="W128" s="47" t="s">
        <v>13</v>
      </c>
      <c r="X128" s="47" t="s">
        <v>13</v>
      </c>
      <c r="Y128" s="47" t="s">
        <v>13</v>
      </c>
      <c r="Z128" s="3" t="str">
        <f t="shared" si="18"/>
        <v>-</v>
      </c>
      <c r="AA128" s="33" t="str">
        <f t="shared" si="24"/>
        <v>-</v>
      </c>
      <c r="AB128" s="34" t="s">
        <v>13</v>
      </c>
      <c r="AC128" s="47" t="s">
        <v>13</v>
      </c>
      <c r="AD128" s="47" t="s">
        <v>13</v>
      </c>
      <c r="AE128" s="47" t="s">
        <v>13</v>
      </c>
      <c r="AF128" s="47" t="s">
        <v>13</v>
      </c>
      <c r="AG128" s="30" t="str">
        <f t="shared" si="19"/>
        <v>-</v>
      </c>
      <c r="AH128" s="73" t="str">
        <f t="shared" si="28"/>
        <v>-</v>
      </c>
    </row>
    <row r="129" spans="1:34" x14ac:dyDescent="0.25">
      <c r="A129" s="4" t="s">
        <v>730</v>
      </c>
      <c r="B129" s="92" t="s">
        <v>460</v>
      </c>
      <c r="C129" s="52" t="s">
        <v>22</v>
      </c>
      <c r="D129" s="8" t="s">
        <v>731</v>
      </c>
      <c r="E129" s="8"/>
      <c r="F129" s="35" t="s">
        <v>13</v>
      </c>
      <c r="G129" s="33" t="s">
        <v>13</v>
      </c>
      <c r="H129" s="33" t="s">
        <v>13</v>
      </c>
      <c r="I129" s="33" t="s">
        <v>13</v>
      </c>
      <c r="J129" s="31" t="s">
        <v>13</v>
      </c>
      <c r="K129" s="31" t="s">
        <v>13</v>
      </c>
      <c r="L129" s="49"/>
      <c r="M129" s="4" t="s">
        <v>159</v>
      </c>
      <c r="N129" s="4" t="s">
        <v>7</v>
      </c>
      <c r="O129" s="4">
        <v>1525477</v>
      </c>
      <c r="P129" s="4">
        <v>1526022</v>
      </c>
      <c r="Q129" s="57" t="s">
        <v>8</v>
      </c>
      <c r="R129" s="3">
        <f t="shared" ref="R129:R147" si="31">(P129-O129-2)/3</f>
        <v>181</v>
      </c>
      <c r="S129" s="33" t="str">
        <f t="shared" si="30"/>
        <v>-</v>
      </c>
      <c r="T129" s="49"/>
      <c r="U129" s="47" t="s">
        <v>13</v>
      </c>
      <c r="V129" s="47" t="s">
        <v>13</v>
      </c>
      <c r="W129" s="47" t="s">
        <v>13</v>
      </c>
      <c r="X129" s="47" t="s">
        <v>13</v>
      </c>
      <c r="Y129" s="47" t="s">
        <v>13</v>
      </c>
      <c r="Z129" s="3" t="str">
        <f t="shared" si="18"/>
        <v>-</v>
      </c>
      <c r="AA129" s="33" t="str">
        <f t="shared" si="24"/>
        <v>-</v>
      </c>
      <c r="AB129" s="34" t="s">
        <v>13</v>
      </c>
      <c r="AC129" s="47" t="s">
        <v>13</v>
      </c>
      <c r="AD129" s="47" t="s">
        <v>13</v>
      </c>
      <c r="AE129" s="47" t="s">
        <v>13</v>
      </c>
      <c r="AF129" s="47" t="s">
        <v>13</v>
      </c>
      <c r="AG129" s="30" t="str">
        <f t="shared" si="19"/>
        <v>-</v>
      </c>
      <c r="AH129" s="73" t="str">
        <f t="shared" si="28"/>
        <v>-</v>
      </c>
    </row>
    <row r="130" spans="1:34" x14ac:dyDescent="0.25">
      <c r="A130" s="4" t="s">
        <v>708</v>
      </c>
      <c r="B130" s="92" t="s">
        <v>452</v>
      </c>
      <c r="C130" s="28" t="s">
        <v>22</v>
      </c>
      <c r="D130" s="8" t="s">
        <v>709</v>
      </c>
      <c r="E130" s="8"/>
      <c r="F130" s="35" t="s">
        <v>13</v>
      </c>
      <c r="G130" s="33" t="s">
        <v>13</v>
      </c>
      <c r="H130" s="33" t="s">
        <v>13</v>
      </c>
      <c r="I130" s="33" t="s">
        <v>13</v>
      </c>
      <c r="J130" s="31" t="s">
        <v>13</v>
      </c>
      <c r="K130" s="31" t="s">
        <v>13</v>
      </c>
      <c r="L130" s="49"/>
      <c r="M130" s="4" t="s">
        <v>160</v>
      </c>
      <c r="N130" s="4" t="s">
        <v>7</v>
      </c>
      <c r="O130" s="4">
        <v>380395</v>
      </c>
      <c r="P130" s="4">
        <v>380901</v>
      </c>
      <c r="Q130" s="57" t="s">
        <v>8</v>
      </c>
      <c r="R130" s="3">
        <f t="shared" si="31"/>
        <v>168</v>
      </c>
      <c r="S130" s="33" t="str">
        <f t="shared" si="30"/>
        <v>-</v>
      </c>
      <c r="T130" s="49"/>
      <c r="U130" s="47" t="s">
        <v>13</v>
      </c>
      <c r="V130" s="47" t="s">
        <v>13</v>
      </c>
      <c r="W130" s="47" t="s">
        <v>13</v>
      </c>
      <c r="X130" s="47" t="s">
        <v>13</v>
      </c>
      <c r="Y130" s="47" t="s">
        <v>13</v>
      </c>
      <c r="Z130" s="3" t="str">
        <f t="shared" ref="Z130:Z147" si="32">IF(X130="-","-",(X130-W130-2)/3)</f>
        <v>-</v>
      </c>
      <c r="AA130" s="33" t="str">
        <f t="shared" si="24"/>
        <v>-</v>
      </c>
      <c r="AB130" s="2" t="s">
        <v>343</v>
      </c>
      <c r="AC130" s="4" t="s">
        <v>7</v>
      </c>
      <c r="AD130" s="4">
        <v>474316</v>
      </c>
      <c r="AE130" s="4">
        <v>475644</v>
      </c>
      <c r="AF130" s="57" t="s">
        <v>8</v>
      </c>
      <c r="AG130" s="30">
        <f t="shared" ref="AG130:AG147" si="33">IF(AE130="-","-",(AE130-AD130-2)/3)</f>
        <v>442</v>
      </c>
      <c r="AH130" s="73" t="str">
        <f t="shared" si="28"/>
        <v>-</v>
      </c>
    </row>
    <row r="131" spans="1:34" x14ac:dyDescent="0.25">
      <c r="A131" s="4" t="s">
        <v>722</v>
      </c>
      <c r="B131" s="92" t="s">
        <v>461</v>
      </c>
      <c r="C131" s="52" t="s">
        <v>22</v>
      </c>
      <c r="D131" s="8" t="s">
        <v>723</v>
      </c>
      <c r="E131" s="8"/>
      <c r="F131" s="35" t="s">
        <v>13</v>
      </c>
      <c r="G131" s="33" t="s">
        <v>13</v>
      </c>
      <c r="H131" s="33" t="s">
        <v>13</v>
      </c>
      <c r="I131" s="33" t="s">
        <v>13</v>
      </c>
      <c r="J131" s="31" t="s">
        <v>13</v>
      </c>
      <c r="K131" s="31" t="s">
        <v>13</v>
      </c>
      <c r="L131" s="49"/>
      <c r="M131" s="4" t="s">
        <v>161</v>
      </c>
      <c r="N131" s="4" t="s">
        <v>7</v>
      </c>
      <c r="O131" s="4">
        <v>116978</v>
      </c>
      <c r="P131" s="4">
        <v>117469</v>
      </c>
      <c r="Q131" s="57" t="s">
        <v>9</v>
      </c>
      <c r="R131" s="3">
        <f t="shared" si="31"/>
        <v>163</v>
      </c>
      <c r="S131" s="33" t="str">
        <f t="shared" si="30"/>
        <v>-</v>
      </c>
      <c r="T131" s="49"/>
      <c r="U131" s="47" t="s">
        <v>13</v>
      </c>
      <c r="V131" s="47" t="s">
        <v>13</v>
      </c>
      <c r="W131" s="47" t="s">
        <v>13</v>
      </c>
      <c r="X131" s="47" t="s">
        <v>13</v>
      </c>
      <c r="Y131" s="47" t="s">
        <v>13</v>
      </c>
      <c r="Z131" s="3" t="str">
        <f t="shared" si="32"/>
        <v>-</v>
      </c>
      <c r="AA131" s="33" t="str">
        <f t="shared" si="24"/>
        <v>-</v>
      </c>
      <c r="AB131" s="34" t="s">
        <v>13</v>
      </c>
      <c r="AC131" s="47" t="s">
        <v>13</v>
      </c>
      <c r="AD131" s="47" t="s">
        <v>13</v>
      </c>
      <c r="AE131" s="47" t="s">
        <v>13</v>
      </c>
      <c r="AF131" s="47" t="s">
        <v>13</v>
      </c>
      <c r="AG131" s="30" t="str">
        <f t="shared" si="33"/>
        <v>-</v>
      </c>
      <c r="AH131" s="73" t="str">
        <f t="shared" si="28"/>
        <v>-</v>
      </c>
    </row>
    <row r="132" spans="1:34" x14ac:dyDescent="0.25">
      <c r="A132" s="12" t="s">
        <v>624</v>
      </c>
      <c r="B132" s="91" t="s">
        <v>364</v>
      </c>
      <c r="C132" s="28" t="s">
        <v>22</v>
      </c>
      <c r="D132" s="8" t="s">
        <v>625</v>
      </c>
      <c r="E132" s="8"/>
      <c r="F132" s="34" t="s">
        <v>13</v>
      </c>
      <c r="G132" s="47" t="s">
        <v>13</v>
      </c>
      <c r="H132" s="47" t="s">
        <v>13</v>
      </c>
      <c r="I132" s="47" t="s">
        <v>13</v>
      </c>
      <c r="J132" s="47" t="s">
        <v>13</v>
      </c>
      <c r="K132" s="31" t="s">
        <v>13</v>
      </c>
      <c r="L132" s="49"/>
      <c r="M132" s="47" t="s">
        <v>13</v>
      </c>
      <c r="N132" s="4" t="s">
        <v>23</v>
      </c>
      <c r="O132" s="56">
        <v>2388954</v>
      </c>
      <c r="P132" s="4">
        <v>2389391</v>
      </c>
      <c r="Q132" s="57" t="s">
        <v>9</v>
      </c>
      <c r="R132" s="3">
        <f t="shared" si="31"/>
        <v>145</v>
      </c>
      <c r="S132" s="33" t="str">
        <f t="shared" si="30"/>
        <v>-</v>
      </c>
      <c r="T132" s="49"/>
      <c r="U132" s="47" t="s">
        <v>13</v>
      </c>
      <c r="V132" s="47" t="s">
        <v>13</v>
      </c>
      <c r="W132" s="47" t="s">
        <v>13</v>
      </c>
      <c r="X132" s="47" t="s">
        <v>13</v>
      </c>
      <c r="Y132" s="47" t="s">
        <v>13</v>
      </c>
      <c r="Z132" s="3" t="str">
        <f t="shared" si="32"/>
        <v>-</v>
      </c>
      <c r="AA132" s="33" t="str">
        <f t="shared" si="24"/>
        <v>-</v>
      </c>
      <c r="AB132" s="32" t="s">
        <v>13</v>
      </c>
      <c r="AC132" s="31" t="s">
        <v>13</v>
      </c>
      <c r="AD132" s="31" t="s">
        <v>13</v>
      </c>
      <c r="AE132" s="31" t="s">
        <v>13</v>
      </c>
      <c r="AF132" s="31" t="s">
        <v>13</v>
      </c>
      <c r="AG132" s="30" t="str">
        <f t="shared" si="33"/>
        <v>-</v>
      </c>
      <c r="AH132" s="73" t="str">
        <f t="shared" si="28"/>
        <v>-</v>
      </c>
    </row>
    <row r="133" spans="1:34" x14ac:dyDescent="0.25">
      <c r="A133" s="4" t="s">
        <v>728</v>
      </c>
      <c r="B133" s="92" t="s">
        <v>448</v>
      </c>
      <c r="C133" s="52" t="s">
        <v>22</v>
      </c>
      <c r="D133" s="8" t="s">
        <v>729</v>
      </c>
      <c r="E133" s="8"/>
      <c r="F133" s="35" t="s">
        <v>13</v>
      </c>
      <c r="G133" s="33" t="s">
        <v>13</v>
      </c>
      <c r="H133" s="33" t="s">
        <v>13</v>
      </c>
      <c r="I133" s="33" t="s">
        <v>13</v>
      </c>
      <c r="J133" s="31" t="s">
        <v>13</v>
      </c>
      <c r="K133" s="31" t="s">
        <v>13</v>
      </c>
      <c r="L133" s="49"/>
      <c r="M133" s="4" t="s">
        <v>173</v>
      </c>
      <c r="N133" s="4" t="s">
        <v>7</v>
      </c>
      <c r="O133" s="4">
        <v>115418</v>
      </c>
      <c r="P133" s="4">
        <v>115942</v>
      </c>
      <c r="Q133" s="57" t="s">
        <v>9</v>
      </c>
      <c r="R133" s="3">
        <f t="shared" si="31"/>
        <v>174</v>
      </c>
      <c r="S133" s="33" t="str">
        <f t="shared" si="30"/>
        <v>-</v>
      </c>
      <c r="T133" s="49"/>
      <c r="U133" s="47" t="s">
        <v>13</v>
      </c>
      <c r="V133" s="47" t="s">
        <v>13</v>
      </c>
      <c r="W133" s="47" t="s">
        <v>13</v>
      </c>
      <c r="X133" s="47" t="s">
        <v>13</v>
      </c>
      <c r="Y133" s="47" t="s">
        <v>13</v>
      </c>
      <c r="Z133" s="3" t="str">
        <f t="shared" si="32"/>
        <v>-</v>
      </c>
      <c r="AA133" s="33" t="str">
        <f t="shared" si="24"/>
        <v>-</v>
      </c>
      <c r="AB133" s="34" t="s">
        <v>13</v>
      </c>
      <c r="AC133" s="47" t="s">
        <v>13</v>
      </c>
      <c r="AD133" s="47" t="s">
        <v>13</v>
      </c>
      <c r="AE133" s="47" t="s">
        <v>13</v>
      </c>
      <c r="AF133" s="47" t="s">
        <v>13</v>
      </c>
      <c r="AG133" s="30" t="str">
        <f t="shared" si="33"/>
        <v>-</v>
      </c>
      <c r="AH133" s="73" t="str">
        <f t="shared" si="28"/>
        <v>-</v>
      </c>
    </row>
    <row r="134" spans="1:34" x14ac:dyDescent="0.25">
      <c r="A134" s="4" t="s">
        <v>720</v>
      </c>
      <c r="B134" s="92" t="s">
        <v>449</v>
      </c>
      <c r="C134" s="52" t="s">
        <v>22</v>
      </c>
      <c r="D134" s="8" t="s">
        <v>721</v>
      </c>
      <c r="E134" s="8"/>
      <c r="F134" s="35" t="s">
        <v>13</v>
      </c>
      <c r="G134" s="33" t="s">
        <v>13</v>
      </c>
      <c r="H134" s="33" t="s">
        <v>13</v>
      </c>
      <c r="I134" s="33" t="s">
        <v>13</v>
      </c>
      <c r="J134" s="31" t="s">
        <v>13</v>
      </c>
      <c r="K134" s="31" t="s">
        <v>13</v>
      </c>
      <c r="L134" s="49"/>
      <c r="M134" s="4" t="s">
        <v>162</v>
      </c>
      <c r="N134" s="4" t="s">
        <v>7</v>
      </c>
      <c r="O134" s="4">
        <v>100577</v>
      </c>
      <c r="P134" s="4">
        <v>101068</v>
      </c>
      <c r="Q134" s="57" t="s">
        <v>9</v>
      </c>
      <c r="R134" s="3">
        <f t="shared" si="31"/>
        <v>163</v>
      </c>
      <c r="S134" s="33" t="str">
        <f t="shared" si="30"/>
        <v>-</v>
      </c>
      <c r="T134" s="49"/>
      <c r="U134" s="47" t="s">
        <v>13</v>
      </c>
      <c r="V134" s="47" t="s">
        <v>13</v>
      </c>
      <c r="W134" s="47" t="s">
        <v>13</v>
      </c>
      <c r="X134" s="47" t="s">
        <v>13</v>
      </c>
      <c r="Y134" s="47" t="s">
        <v>13</v>
      </c>
      <c r="Z134" s="3" t="str">
        <f t="shared" si="32"/>
        <v>-</v>
      </c>
      <c r="AA134" s="33" t="str">
        <f t="shared" si="24"/>
        <v>-</v>
      </c>
      <c r="AB134" s="34" t="s">
        <v>13</v>
      </c>
      <c r="AC134" s="47" t="s">
        <v>13</v>
      </c>
      <c r="AD134" s="47" t="s">
        <v>13</v>
      </c>
      <c r="AE134" s="47" t="s">
        <v>13</v>
      </c>
      <c r="AF134" s="47" t="s">
        <v>13</v>
      </c>
      <c r="AG134" s="30" t="str">
        <f t="shared" si="33"/>
        <v>-</v>
      </c>
      <c r="AH134" s="73" t="str">
        <f t="shared" si="28"/>
        <v>-</v>
      </c>
    </row>
    <row r="135" spans="1:34" x14ac:dyDescent="0.25">
      <c r="A135" s="4" t="s">
        <v>718</v>
      </c>
      <c r="B135" s="92" t="s">
        <v>450</v>
      </c>
      <c r="C135" s="52" t="s">
        <v>22</v>
      </c>
      <c r="D135" s="8" t="s">
        <v>719</v>
      </c>
      <c r="E135" s="8"/>
      <c r="F135" s="35" t="s">
        <v>13</v>
      </c>
      <c r="G135" s="33" t="s">
        <v>13</v>
      </c>
      <c r="H135" s="33" t="s">
        <v>13</v>
      </c>
      <c r="I135" s="33" t="s">
        <v>13</v>
      </c>
      <c r="J135" s="31" t="s">
        <v>13</v>
      </c>
      <c r="K135" s="31" t="s">
        <v>13</v>
      </c>
      <c r="L135" s="49"/>
      <c r="M135" s="4" t="s">
        <v>163</v>
      </c>
      <c r="N135" s="4" t="s">
        <v>7</v>
      </c>
      <c r="O135" s="4">
        <v>153053</v>
      </c>
      <c r="P135" s="4">
        <v>153553</v>
      </c>
      <c r="Q135" s="57" t="s">
        <v>9</v>
      </c>
      <c r="R135" s="3">
        <f t="shared" si="31"/>
        <v>166</v>
      </c>
      <c r="S135" s="33" t="str">
        <f t="shared" si="30"/>
        <v>-</v>
      </c>
      <c r="T135" s="49"/>
      <c r="U135" s="47" t="s">
        <v>13</v>
      </c>
      <c r="V135" s="47" t="s">
        <v>13</v>
      </c>
      <c r="W135" s="47" t="s">
        <v>13</v>
      </c>
      <c r="X135" s="47" t="s">
        <v>13</v>
      </c>
      <c r="Y135" s="47" t="s">
        <v>13</v>
      </c>
      <c r="Z135" s="3" t="str">
        <f t="shared" si="32"/>
        <v>-</v>
      </c>
      <c r="AA135" s="33" t="str">
        <f t="shared" si="24"/>
        <v>-</v>
      </c>
      <c r="AB135" s="34" t="s">
        <v>13</v>
      </c>
      <c r="AC135" s="47" t="s">
        <v>13</v>
      </c>
      <c r="AD135" s="47" t="s">
        <v>13</v>
      </c>
      <c r="AE135" s="47" t="s">
        <v>13</v>
      </c>
      <c r="AF135" s="47" t="s">
        <v>13</v>
      </c>
      <c r="AG135" s="30" t="str">
        <f t="shared" si="33"/>
        <v>-</v>
      </c>
      <c r="AH135" s="73" t="str">
        <f t="shared" si="28"/>
        <v>-</v>
      </c>
    </row>
    <row r="136" spans="1:34" x14ac:dyDescent="0.25">
      <c r="A136" s="4" t="s">
        <v>724</v>
      </c>
      <c r="B136" s="92" t="s">
        <v>456</v>
      </c>
      <c r="C136" s="52" t="s">
        <v>22</v>
      </c>
      <c r="D136" s="8" t="s">
        <v>725</v>
      </c>
      <c r="E136" s="8"/>
      <c r="F136" s="35" t="s">
        <v>13</v>
      </c>
      <c r="G136" s="33" t="s">
        <v>13</v>
      </c>
      <c r="H136" s="33" t="s">
        <v>13</v>
      </c>
      <c r="I136" s="33" t="s">
        <v>13</v>
      </c>
      <c r="J136" s="31" t="s">
        <v>13</v>
      </c>
      <c r="K136" s="31" t="s">
        <v>13</v>
      </c>
      <c r="L136" s="49"/>
      <c r="M136" s="4" t="s">
        <v>164</v>
      </c>
      <c r="N136" s="4" t="s">
        <v>7</v>
      </c>
      <c r="O136" s="4">
        <v>2176306</v>
      </c>
      <c r="P136" s="4">
        <v>2176809</v>
      </c>
      <c r="Q136" s="57" t="s">
        <v>9</v>
      </c>
      <c r="R136" s="3">
        <f t="shared" si="31"/>
        <v>167</v>
      </c>
      <c r="S136" s="33" t="str">
        <f t="shared" si="30"/>
        <v>-</v>
      </c>
      <c r="T136" s="49"/>
      <c r="U136" s="47" t="s">
        <v>13</v>
      </c>
      <c r="V136" s="47" t="s">
        <v>13</v>
      </c>
      <c r="W136" s="47" t="s">
        <v>13</v>
      </c>
      <c r="X136" s="47" t="s">
        <v>13</v>
      </c>
      <c r="Y136" s="47" t="s">
        <v>13</v>
      </c>
      <c r="Z136" s="3" t="str">
        <f t="shared" si="32"/>
        <v>-</v>
      </c>
      <c r="AA136" s="33" t="str">
        <f t="shared" si="24"/>
        <v>-</v>
      </c>
      <c r="AB136" s="34" t="s">
        <v>13</v>
      </c>
      <c r="AC136" s="47" t="s">
        <v>13</v>
      </c>
      <c r="AD136" s="47" t="s">
        <v>13</v>
      </c>
      <c r="AE136" s="47" t="s">
        <v>13</v>
      </c>
      <c r="AF136" s="47" t="s">
        <v>13</v>
      </c>
      <c r="AG136" s="30" t="str">
        <f t="shared" si="33"/>
        <v>-</v>
      </c>
      <c r="AH136" s="73" t="str">
        <f t="shared" si="28"/>
        <v>-</v>
      </c>
    </row>
    <row r="137" spans="1:34" x14ac:dyDescent="0.25">
      <c r="A137" s="4" t="s">
        <v>726</v>
      </c>
      <c r="B137" s="92" t="s">
        <v>457</v>
      </c>
      <c r="C137" s="52" t="s">
        <v>22</v>
      </c>
      <c r="D137" s="8" t="s">
        <v>727</v>
      </c>
      <c r="E137" s="8"/>
      <c r="F137" s="35" t="s">
        <v>13</v>
      </c>
      <c r="G137" s="33" t="s">
        <v>13</v>
      </c>
      <c r="H137" s="33" t="s">
        <v>13</v>
      </c>
      <c r="I137" s="33" t="s">
        <v>13</v>
      </c>
      <c r="J137" s="31" t="s">
        <v>13</v>
      </c>
      <c r="K137" s="31" t="s">
        <v>13</v>
      </c>
      <c r="L137" s="49"/>
      <c r="M137" s="4" t="s">
        <v>165</v>
      </c>
      <c r="N137" s="4" t="s">
        <v>7</v>
      </c>
      <c r="O137" s="4">
        <v>1072236</v>
      </c>
      <c r="P137" s="4">
        <v>1072625</v>
      </c>
      <c r="Q137" s="57" t="s">
        <v>8</v>
      </c>
      <c r="R137" s="3">
        <f t="shared" si="31"/>
        <v>129</v>
      </c>
      <c r="S137" s="33" t="str">
        <f t="shared" si="30"/>
        <v>-</v>
      </c>
      <c r="T137" s="49"/>
      <c r="U137" s="47" t="s">
        <v>13</v>
      </c>
      <c r="V137" s="47" t="s">
        <v>13</v>
      </c>
      <c r="W137" s="47" t="s">
        <v>13</v>
      </c>
      <c r="X137" s="47" t="s">
        <v>13</v>
      </c>
      <c r="Y137" s="47" t="s">
        <v>13</v>
      </c>
      <c r="Z137" s="3" t="str">
        <f t="shared" si="32"/>
        <v>-</v>
      </c>
      <c r="AA137" s="33" t="str">
        <f t="shared" si="24"/>
        <v>-</v>
      </c>
      <c r="AB137" s="34" t="s">
        <v>13</v>
      </c>
      <c r="AC137" s="47" t="s">
        <v>13</v>
      </c>
      <c r="AD137" s="47" t="s">
        <v>13</v>
      </c>
      <c r="AE137" s="47" t="s">
        <v>13</v>
      </c>
      <c r="AF137" s="47" t="s">
        <v>13</v>
      </c>
      <c r="AG137" s="30" t="str">
        <f t="shared" si="33"/>
        <v>-</v>
      </c>
      <c r="AH137" s="73" t="str">
        <f t="shared" si="28"/>
        <v>-</v>
      </c>
    </row>
    <row r="138" spans="1:34" x14ac:dyDescent="0.25">
      <c r="A138" s="4" t="s">
        <v>764</v>
      </c>
      <c r="B138" s="92" t="s">
        <v>453</v>
      </c>
      <c r="C138" s="28" t="s">
        <v>22</v>
      </c>
      <c r="D138" s="7" t="s">
        <v>765</v>
      </c>
      <c r="E138" s="7"/>
      <c r="F138" s="35" t="s">
        <v>13</v>
      </c>
      <c r="G138" s="33" t="s">
        <v>13</v>
      </c>
      <c r="H138" s="33" t="s">
        <v>13</v>
      </c>
      <c r="I138" s="33" t="s">
        <v>13</v>
      </c>
      <c r="J138" s="31" t="s">
        <v>13</v>
      </c>
      <c r="K138" s="31" t="s">
        <v>13</v>
      </c>
      <c r="L138" s="49"/>
      <c r="M138" s="4" t="s">
        <v>61</v>
      </c>
      <c r="N138" s="4" t="s">
        <v>7</v>
      </c>
      <c r="O138" s="4">
        <v>1111862</v>
      </c>
      <c r="P138" s="4">
        <v>1112482</v>
      </c>
      <c r="Q138" s="57" t="s">
        <v>9</v>
      </c>
      <c r="R138" s="3">
        <f t="shared" si="31"/>
        <v>206</v>
      </c>
      <c r="S138" s="33" t="str">
        <f t="shared" si="30"/>
        <v>-</v>
      </c>
      <c r="T138" s="49"/>
      <c r="U138" s="47" t="s">
        <v>13</v>
      </c>
      <c r="V138" s="47" t="s">
        <v>13</v>
      </c>
      <c r="W138" s="47" t="s">
        <v>13</v>
      </c>
      <c r="X138" s="47" t="s">
        <v>13</v>
      </c>
      <c r="Y138" s="47" t="s">
        <v>13</v>
      </c>
      <c r="Z138" s="3" t="str">
        <f t="shared" si="32"/>
        <v>-</v>
      </c>
      <c r="AA138" s="33" t="str">
        <f t="shared" si="24"/>
        <v>-</v>
      </c>
      <c r="AB138" s="2" t="s">
        <v>279</v>
      </c>
      <c r="AC138" s="4" t="s">
        <v>7</v>
      </c>
      <c r="AD138" s="4">
        <v>174653</v>
      </c>
      <c r="AE138" s="4">
        <v>175975</v>
      </c>
      <c r="AF138" s="57" t="s">
        <v>8</v>
      </c>
      <c r="AG138" s="30">
        <f t="shared" si="33"/>
        <v>440</v>
      </c>
      <c r="AH138" s="73" t="str">
        <f t="shared" si="28"/>
        <v>-</v>
      </c>
    </row>
    <row r="139" spans="1:34" x14ac:dyDescent="0.25">
      <c r="A139" s="4" t="s">
        <v>766</v>
      </c>
      <c r="B139" s="92" t="s">
        <v>454</v>
      </c>
      <c r="C139" s="28" t="s">
        <v>22</v>
      </c>
      <c r="D139" s="7" t="s">
        <v>767</v>
      </c>
      <c r="E139" s="7"/>
      <c r="F139" s="35" t="s">
        <v>13</v>
      </c>
      <c r="G139" s="33" t="s">
        <v>13</v>
      </c>
      <c r="H139" s="33" t="s">
        <v>13</v>
      </c>
      <c r="I139" s="33" t="s">
        <v>13</v>
      </c>
      <c r="J139" s="31" t="s">
        <v>13</v>
      </c>
      <c r="K139" s="31" t="s">
        <v>13</v>
      </c>
      <c r="L139" s="49"/>
      <c r="M139" s="4" t="s">
        <v>69</v>
      </c>
      <c r="N139" s="4" t="s">
        <v>7</v>
      </c>
      <c r="O139" s="4">
        <v>2055175</v>
      </c>
      <c r="P139" s="4">
        <v>2055810</v>
      </c>
      <c r="Q139" s="57" t="s">
        <v>9</v>
      </c>
      <c r="R139" s="3">
        <f t="shared" si="31"/>
        <v>211</v>
      </c>
      <c r="S139" s="33" t="str">
        <f t="shared" si="30"/>
        <v>-</v>
      </c>
      <c r="T139" s="49"/>
      <c r="U139" s="47" t="s">
        <v>13</v>
      </c>
      <c r="V139" s="47" t="s">
        <v>13</v>
      </c>
      <c r="W139" s="47" t="s">
        <v>13</v>
      </c>
      <c r="X139" s="47" t="s">
        <v>13</v>
      </c>
      <c r="Y139" s="47" t="s">
        <v>13</v>
      </c>
      <c r="Z139" s="3" t="str">
        <f t="shared" si="32"/>
        <v>-</v>
      </c>
      <c r="AA139" s="33" t="str">
        <f t="shared" si="24"/>
        <v>-</v>
      </c>
      <c r="AB139" s="2" t="s">
        <v>286</v>
      </c>
      <c r="AC139" s="4" t="s">
        <v>7</v>
      </c>
      <c r="AD139" s="4">
        <v>2621229</v>
      </c>
      <c r="AE139" s="4">
        <v>2622539</v>
      </c>
      <c r="AF139" s="57" t="s">
        <v>8</v>
      </c>
      <c r="AG139" s="30">
        <f t="shared" si="33"/>
        <v>436</v>
      </c>
      <c r="AH139" s="73" t="str">
        <f t="shared" si="28"/>
        <v>-</v>
      </c>
    </row>
    <row r="140" spans="1:34" x14ac:dyDescent="0.25">
      <c r="A140" s="4" t="s">
        <v>675</v>
      </c>
      <c r="B140" s="92" t="s">
        <v>464</v>
      </c>
      <c r="C140" s="28" t="s">
        <v>22</v>
      </c>
      <c r="D140" s="8" t="s">
        <v>676</v>
      </c>
      <c r="E140" s="8"/>
      <c r="F140" s="35" t="s">
        <v>13</v>
      </c>
      <c r="G140" s="33" t="s">
        <v>13</v>
      </c>
      <c r="H140" s="33" t="s">
        <v>13</v>
      </c>
      <c r="I140" s="33" t="s">
        <v>13</v>
      </c>
      <c r="J140" s="31" t="s">
        <v>13</v>
      </c>
      <c r="K140" s="31" t="s">
        <v>13</v>
      </c>
      <c r="L140" s="49"/>
      <c r="M140" s="4" t="s">
        <v>189</v>
      </c>
      <c r="N140" s="4" t="s">
        <v>7</v>
      </c>
      <c r="O140" s="4">
        <v>1490711</v>
      </c>
      <c r="P140" s="4">
        <v>1491169</v>
      </c>
      <c r="Q140" s="57" t="s">
        <v>9</v>
      </c>
      <c r="R140" s="3">
        <f t="shared" si="31"/>
        <v>152</v>
      </c>
      <c r="S140" s="33" t="str">
        <f t="shared" si="30"/>
        <v>-</v>
      </c>
      <c r="T140" s="49"/>
      <c r="U140" s="47" t="s">
        <v>13</v>
      </c>
      <c r="V140" s="47" t="s">
        <v>13</v>
      </c>
      <c r="W140" s="47" t="s">
        <v>13</v>
      </c>
      <c r="X140" s="47" t="s">
        <v>13</v>
      </c>
      <c r="Y140" s="47" t="s">
        <v>13</v>
      </c>
      <c r="Z140" s="3" t="str">
        <f t="shared" si="32"/>
        <v>-</v>
      </c>
      <c r="AA140" s="33" t="str">
        <f t="shared" si="24"/>
        <v>-</v>
      </c>
      <c r="AB140" s="2" t="s">
        <v>355</v>
      </c>
      <c r="AC140" s="4" t="s">
        <v>7</v>
      </c>
      <c r="AD140" s="4">
        <v>277974</v>
      </c>
      <c r="AE140" s="4">
        <v>279287</v>
      </c>
      <c r="AF140" s="57" t="s">
        <v>8</v>
      </c>
      <c r="AG140" s="30">
        <f t="shared" si="33"/>
        <v>437</v>
      </c>
      <c r="AH140" s="73" t="str">
        <f t="shared" si="28"/>
        <v>-</v>
      </c>
    </row>
    <row r="141" spans="1:34" x14ac:dyDescent="0.25">
      <c r="A141" s="4" t="s">
        <v>673</v>
      </c>
      <c r="B141" s="92" t="s">
        <v>463</v>
      </c>
      <c r="C141" s="28" t="s">
        <v>22</v>
      </c>
      <c r="D141" s="8" t="s">
        <v>674</v>
      </c>
      <c r="E141" s="8"/>
      <c r="F141" s="35" t="s">
        <v>13</v>
      </c>
      <c r="G141" s="33" t="s">
        <v>13</v>
      </c>
      <c r="H141" s="33" t="s">
        <v>13</v>
      </c>
      <c r="I141" s="33" t="s">
        <v>13</v>
      </c>
      <c r="J141" s="31" t="s">
        <v>13</v>
      </c>
      <c r="K141" s="31" t="s">
        <v>13</v>
      </c>
      <c r="L141" s="49"/>
      <c r="M141" s="47" t="s">
        <v>13</v>
      </c>
      <c r="N141" s="4" t="s">
        <v>7</v>
      </c>
      <c r="O141" s="4">
        <v>452278</v>
      </c>
      <c r="P141" s="4">
        <v>452736</v>
      </c>
      <c r="Q141" s="57" t="s">
        <v>9</v>
      </c>
      <c r="R141" s="3">
        <f t="shared" si="31"/>
        <v>152</v>
      </c>
      <c r="S141" s="33" t="str">
        <f t="shared" si="30"/>
        <v>-</v>
      </c>
      <c r="T141" s="49"/>
      <c r="U141" s="47" t="s">
        <v>13</v>
      </c>
      <c r="V141" s="47" t="s">
        <v>13</v>
      </c>
      <c r="W141" s="47" t="s">
        <v>13</v>
      </c>
      <c r="X141" s="47" t="s">
        <v>13</v>
      </c>
      <c r="Y141" s="47" t="s">
        <v>13</v>
      </c>
      <c r="Z141" s="3" t="str">
        <f t="shared" si="32"/>
        <v>-</v>
      </c>
      <c r="AA141" s="33" t="str">
        <f t="shared" si="24"/>
        <v>-</v>
      </c>
      <c r="AB141" s="2" t="s">
        <v>349</v>
      </c>
      <c r="AC141" s="4" t="s">
        <v>7</v>
      </c>
      <c r="AD141" s="4">
        <v>683908</v>
      </c>
      <c r="AE141" s="4">
        <v>685221</v>
      </c>
      <c r="AF141" s="57" t="s">
        <v>9</v>
      </c>
      <c r="AG141" s="30">
        <f t="shared" si="33"/>
        <v>437</v>
      </c>
      <c r="AH141" s="73" t="str">
        <f t="shared" si="28"/>
        <v>-</v>
      </c>
    </row>
    <row r="142" spans="1:34" x14ac:dyDescent="0.25">
      <c r="A142" s="4" t="s">
        <v>564</v>
      </c>
      <c r="B142" s="92" t="s">
        <v>181</v>
      </c>
      <c r="C142" s="27" t="s">
        <v>6</v>
      </c>
      <c r="D142" s="4" t="s">
        <v>565</v>
      </c>
      <c r="E142" s="33" t="s">
        <v>2654</v>
      </c>
      <c r="F142" s="35" t="s">
        <v>13</v>
      </c>
      <c r="G142" s="3" t="s">
        <v>20</v>
      </c>
      <c r="H142" s="3">
        <v>798627</v>
      </c>
      <c r="I142" s="3">
        <v>798716</v>
      </c>
      <c r="J142" s="33" t="s">
        <v>9</v>
      </c>
      <c r="K142" s="3">
        <f>(I142-H142-2)/3</f>
        <v>29</v>
      </c>
      <c r="L142" s="49"/>
      <c r="M142" s="4" t="s">
        <v>182</v>
      </c>
      <c r="N142" s="4" t="s">
        <v>20</v>
      </c>
      <c r="O142" s="4">
        <v>797871</v>
      </c>
      <c r="P142" s="4">
        <v>798332</v>
      </c>
      <c r="Q142" s="57" t="s">
        <v>8</v>
      </c>
      <c r="R142" s="3">
        <f t="shared" si="31"/>
        <v>153</v>
      </c>
      <c r="S142" s="5">
        <f t="shared" si="30"/>
        <v>295</v>
      </c>
      <c r="T142" s="49"/>
      <c r="U142" s="4" t="s">
        <v>246</v>
      </c>
      <c r="V142" s="4" t="s">
        <v>17</v>
      </c>
      <c r="W142" s="4">
        <v>470422</v>
      </c>
      <c r="X142" s="4">
        <v>471612</v>
      </c>
      <c r="Y142" s="57" t="s">
        <v>9</v>
      </c>
      <c r="Z142" s="3">
        <f t="shared" si="32"/>
        <v>396</v>
      </c>
      <c r="AA142" s="33" t="str">
        <f t="shared" si="24"/>
        <v>-</v>
      </c>
      <c r="AB142" s="2" t="s">
        <v>351</v>
      </c>
      <c r="AC142" s="4" t="s">
        <v>20</v>
      </c>
      <c r="AD142" s="4">
        <v>799449</v>
      </c>
      <c r="AE142" s="4">
        <v>800771</v>
      </c>
      <c r="AF142" s="57" t="s">
        <v>9</v>
      </c>
      <c r="AG142" s="30">
        <f t="shared" si="33"/>
        <v>440</v>
      </c>
      <c r="AH142" s="74">
        <f>IF($G142=AC142,IF(AF142&lt;&gt;$J142,"$$$"&amp;IF($J142="F",$H142-AE142,AD142-$I142),IF($J142="F",$H142-AE142,AD142-$I142)),"-")</f>
        <v>733</v>
      </c>
    </row>
    <row r="143" spans="1:34" x14ac:dyDescent="0.25">
      <c r="A143" s="13" t="s">
        <v>558</v>
      </c>
      <c r="B143" s="92" t="s">
        <v>183</v>
      </c>
      <c r="C143" s="27" t="s">
        <v>6</v>
      </c>
      <c r="D143" s="4" t="s">
        <v>559</v>
      </c>
      <c r="E143" s="33" t="s">
        <v>2654</v>
      </c>
      <c r="F143" s="35" t="s">
        <v>13</v>
      </c>
      <c r="G143" s="3" t="s">
        <v>18</v>
      </c>
      <c r="H143" s="3">
        <v>1335708</v>
      </c>
      <c r="I143" s="3">
        <v>1335872</v>
      </c>
      <c r="J143" s="33" t="s">
        <v>9</v>
      </c>
      <c r="K143" s="3">
        <f>(I143-H143-2)/3</f>
        <v>54</v>
      </c>
      <c r="L143" s="49"/>
      <c r="M143" s="4" t="s">
        <v>184</v>
      </c>
      <c r="N143" s="4" t="s">
        <v>18</v>
      </c>
      <c r="O143" s="4">
        <v>1335168</v>
      </c>
      <c r="P143" s="4">
        <v>1335629</v>
      </c>
      <c r="Q143" s="57" t="s">
        <v>8</v>
      </c>
      <c r="R143" s="3">
        <f t="shared" si="31"/>
        <v>153</v>
      </c>
      <c r="S143" s="5">
        <f t="shared" si="30"/>
        <v>79</v>
      </c>
      <c r="T143" s="49"/>
      <c r="U143" s="4" t="s">
        <v>247</v>
      </c>
      <c r="V143" s="4" t="s">
        <v>20</v>
      </c>
      <c r="W143" s="4">
        <v>1121254</v>
      </c>
      <c r="X143" s="4">
        <v>1122528</v>
      </c>
      <c r="Y143" s="57" t="s">
        <v>9</v>
      </c>
      <c r="Z143" s="3">
        <f t="shared" si="32"/>
        <v>424</v>
      </c>
      <c r="AA143" s="33" t="str">
        <f t="shared" si="24"/>
        <v>-</v>
      </c>
      <c r="AB143" s="2" t="s">
        <v>352</v>
      </c>
      <c r="AC143" s="4" t="s">
        <v>18</v>
      </c>
      <c r="AD143" s="4">
        <v>1336307</v>
      </c>
      <c r="AE143" s="4">
        <v>1337632</v>
      </c>
      <c r="AF143" s="57" t="s">
        <v>9</v>
      </c>
      <c r="AG143" s="30">
        <f t="shared" si="33"/>
        <v>441</v>
      </c>
      <c r="AH143" s="74">
        <f>IF($G143=AC143,IF(AF143&lt;&gt;$J143,"$$$"&amp;IF($J143="F",$H143-AE143,AD143-$I143),IF($J143="F",$H143-AE143,AD143-$I143)),"-")</f>
        <v>435</v>
      </c>
    </row>
    <row r="144" spans="1:34" x14ac:dyDescent="0.25">
      <c r="A144" s="4" t="s">
        <v>528</v>
      </c>
      <c r="B144" s="92" t="s">
        <v>185</v>
      </c>
      <c r="C144" s="27" t="s">
        <v>6</v>
      </c>
      <c r="D144" s="4" t="s">
        <v>529</v>
      </c>
      <c r="E144" s="33" t="s">
        <v>2654</v>
      </c>
      <c r="F144" s="35" t="s">
        <v>13</v>
      </c>
      <c r="G144" s="3" t="s">
        <v>20</v>
      </c>
      <c r="H144" s="3">
        <v>428153</v>
      </c>
      <c r="I144" s="3">
        <v>428194</v>
      </c>
      <c r="J144" s="31" t="s">
        <v>8</v>
      </c>
      <c r="K144" s="3">
        <f>(I144-H144-2)/3</f>
        <v>13</v>
      </c>
      <c r="L144" s="48"/>
      <c r="M144" s="4" t="s">
        <v>186</v>
      </c>
      <c r="N144" s="4" t="s">
        <v>11</v>
      </c>
      <c r="O144" s="4">
        <v>538091</v>
      </c>
      <c r="P144" s="4">
        <v>538573</v>
      </c>
      <c r="Q144" s="57" t="s">
        <v>9</v>
      </c>
      <c r="R144" s="3">
        <f t="shared" si="31"/>
        <v>160</v>
      </c>
      <c r="S144" s="33" t="str">
        <f t="shared" si="30"/>
        <v>-</v>
      </c>
      <c r="T144" s="48"/>
      <c r="U144" s="4" t="s">
        <v>248</v>
      </c>
      <c r="V144" s="4" t="s">
        <v>20</v>
      </c>
      <c r="W144" s="4">
        <v>425719</v>
      </c>
      <c r="X144" s="4">
        <v>426900</v>
      </c>
      <c r="Y144" s="57" t="s">
        <v>8</v>
      </c>
      <c r="Z144" s="3">
        <f t="shared" si="32"/>
        <v>393</v>
      </c>
      <c r="AA144" s="9">
        <f t="shared" si="24"/>
        <v>1253</v>
      </c>
      <c r="AB144" s="2" t="s">
        <v>353</v>
      </c>
      <c r="AC144" s="4" t="s">
        <v>21</v>
      </c>
      <c r="AD144" s="4">
        <v>169490</v>
      </c>
      <c r="AE144" s="4">
        <v>170770</v>
      </c>
      <c r="AF144" s="57" t="s">
        <v>8</v>
      </c>
      <c r="AG144" s="30">
        <f t="shared" si="33"/>
        <v>426</v>
      </c>
      <c r="AH144" s="73" t="str">
        <f>IF(AND($G144=AC144,AC144&lt;&gt;"-"),IF(AF144&lt;&gt;$J144,"@"&amp;IF($J144="F",$H144-AE144,AD144-$I144),IF($J144="F",$H144-AE144,AD144-$I144)),"-")</f>
        <v>-</v>
      </c>
    </row>
    <row r="145" spans="1:34" x14ac:dyDescent="0.25">
      <c r="A145" s="4" t="s">
        <v>536</v>
      </c>
      <c r="B145" s="92" t="s">
        <v>187</v>
      </c>
      <c r="C145" s="27" t="s">
        <v>6</v>
      </c>
      <c r="D145" s="4" t="s">
        <v>537</v>
      </c>
      <c r="E145" s="33" t="s">
        <v>2654</v>
      </c>
      <c r="F145" s="32" t="s">
        <v>13</v>
      </c>
      <c r="G145" s="3" t="s">
        <v>11</v>
      </c>
      <c r="H145" s="4">
        <v>4595307</v>
      </c>
      <c r="I145" s="4">
        <v>4595372</v>
      </c>
      <c r="J145" s="33" t="s">
        <v>8</v>
      </c>
      <c r="K145" s="3">
        <f>(I145-H145-2)/3</f>
        <v>21</v>
      </c>
      <c r="L145" s="49"/>
      <c r="M145" s="4" t="s">
        <v>188</v>
      </c>
      <c r="N145" s="4" t="s">
        <v>11</v>
      </c>
      <c r="O145" s="4">
        <v>4595751</v>
      </c>
      <c r="P145" s="4">
        <v>4596209</v>
      </c>
      <c r="Q145" s="57" t="s">
        <v>9</v>
      </c>
      <c r="R145" s="3">
        <f t="shared" si="31"/>
        <v>152</v>
      </c>
      <c r="S145" s="9">
        <f t="shared" si="30"/>
        <v>379</v>
      </c>
      <c r="T145" s="49"/>
      <c r="U145" s="4" t="s">
        <v>249</v>
      </c>
      <c r="V145" s="4" t="s">
        <v>11</v>
      </c>
      <c r="W145" s="4">
        <v>1593454</v>
      </c>
      <c r="X145" s="4">
        <v>1594785</v>
      </c>
      <c r="Y145" s="57" t="s">
        <v>9</v>
      </c>
      <c r="Z145" s="3">
        <f t="shared" si="32"/>
        <v>443</v>
      </c>
      <c r="AA145" s="30" t="str">
        <f t="shared" si="24"/>
        <v>@3000522</v>
      </c>
      <c r="AB145" s="2" t="s">
        <v>354</v>
      </c>
      <c r="AC145" s="4" t="s">
        <v>11</v>
      </c>
      <c r="AD145" s="4">
        <v>4593242</v>
      </c>
      <c r="AE145" s="4">
        <v>4594561</v>
      </c>
      <c r="AF145" s="57" t="s">
        <v>8</v>
      </c>
      <c r="AG145" s="30">
        <f t="shared" si="33"/>
        <v>439</v>
      </c>
      <c r="AH145" s="74">
        <f>IF($G145=AC145,IF(AF145&lt;&gt;$J145,"$$$"&amp;IF($J145="F",$H145-AE145,AD145-$I145),IF($J145="F",$H145-AE145,AD145-$I145)),"-")</f>
        <v>746</v>
      </c>
    </row>
    <row r="146" spans="1:34" x14ac:dyDescent="0.25">
      <c r="A146" s="4" t="s">
        <v>649</v>
      </c>
      <c r="B146" s="92" t="s">
        <v>465</v>
      </c>
      <c r="C146" s="29" t="s">
        <v>12</v>
      </c>
      <c r="D146" s="8" t="s">
        <v>650</v>
      </c>
      <c r="E146" s="8"/>
      <c r="F146" s="35" t="s">
        <v>13</v>
      </c>
      <c r="G146" s="33" t="s">
        <v>13</v>
      </c>
      <c r="H146" s="33" t="s">
        <v>13</v>
      </c>
      <c r="I146" s="33" t="s">
        <v>13</v>
      </c>
      <c r="J146" s="31" t="s">
        <v>13</v>
      </c>
      <c r="K146" s="31" t="s">
        <v>13</v>
      </c>
      <c r="L146" s="49"/>
      <c r="M146" s="4" t="s">
        <v>180</v>
      </c>
      <c r="N146" s="4" t="s">
        <v>7</v>
      </c>
      <c r="O146" s="4">
        <v>3367934</v>
      </c>
      <c r="P146" s="4">
        <v>3368431</v>
      </c>
      <c r="Q146" s="57" t="s">
        <v>9</v>
      </c>
      <c r="R146" s="3">
        <f t="shared" si="31"/>
        <v>165</v>
      </c>
      <c r="S146" s="33" t="str">
        <f t="shared" si="30"/>
        <v>-</v>
      </c>
      <c r="T146" s="49"/>
      <c r="U146" s="4" t="s">
        <v>245</v>
      </c>
      <c r="V146" s="4" t="s">
        <v>7</v>
      </c>
      <c r="W146" s="4">
        <v>2742065</v>
      </c>
      <c r="X146" s="4">
        <v>2743078</v>
      </c>
      <c r="Y146" s="57" t="s">
        <v>8</v>
      </c>
      <c r="Z146" s="3">
        <f t="shared" si="32"/>
        <v>337</v>
      </c>
      <c r="AA146" s="33" t="str">
        <f t="shared" si="24"/>
        <v>-</v>
      </c>
      <c r="AB146" s="2" t="s">
        <v>350</v>
      </c>
      <c r="AC146" s="4" t="s">
        <v>7</v>
      </c>
      <c r="AD146" s="4">
        <v>3400076</v>
      </c>
      <c r="AE146" s="4">
        <v>3401407</v>
      </c>
      <c r="AF146" s="57" t="s">
        <v>9</v>
      </c>
      <c r="AG146" s="30">
        <f t="shared" si="33"/>
        <v>443</v>
      </c>
      <c r="AH146" s="73" t="str">
        <f>IF(AND($G146=AC146,AC146&lt;&gt;"-"),IF(AF146&lt;&gt;$J146,"@"&amp;IF($J146="F",$H146-AE146,AD146-$I146),IF($J146="F",$H146-AE146,AD146-$I146)),"-")</f>
        <v>-</v>
      </c>
    </row>
    <row r="147" spans="1:34" ht="15.75" thickBot="1" x14ac:dyDescent="0.3">
      <c r="A147" s="62" t="s">
        <v>603</v>
      </c>
      <c r="B147" s="93" t="s">
        <v>381</v>
      </c>
      <c r="C147" s="64" t="s">
        <v>605</v>
      </c>
      <c r="D147" s="63" t="s">
        <v>604</v>
      </c>
      <c r="E147" s="63"/>
      <c r="F147" s="66" t="s">
        <v>13</v>
      </c>
      <c r="G147" s="67" t="s">
        <v>13</v>
      </c>
      <c r="H147" s="67" t="s">
        <v>13</v>
      </c>
      <c r="I147" s="67" t="s">
        <v>13</v>
      </c>
      <c r="J147" s="68" t="s">
        <v>13</v>
      </c>
      <c r="K147" s="68" t="s">
        <v>13</v>
      </c>
      <c r="L147" s="69"/>
      <c r="M147" s="62" t="s">
        <v>190</v>
      </c>
      <c r="N147" s="62" t="s">
        <v>7</v>
      </c>
      <c r="O147" s="62">
        <v>1194450</v>
      </c>
      <c r="P147" s="62">
        <v>1194917</v>
      </c>
      <c r="Q147" s="97" t="s">
        <v>9</v>
      </c>
      <c r="R147" s="65">
        <f t="shared" si="31"/>
        <v>155</v>
      </c>
      <c r="S147" s="67" t="str">
        <f t="shared" si="30"/>
        <v>-</v>
      </c>
      <c r="T147" s="69"/>
      <c r="U147" s="70" t="s">
        <v>13</v>
      </c>
      <c r="V147" s="70" t="s">
        <v>13</v>
      </c>
      <c r="W147" s="70" t="s">
        <v>13</v>
      </c>
      <c r="X147" s="70" t="s">
        <v>13</v>
      </c>
      <c r="Y147" s="70" t="s">
        <v>13</v>
      </c>
      <c r="Z147" s="65" t="str">
        <f t="shared" si="32"/>
        <v>-</v>
      </c>
      <c r="AA147" s="67" t="str">
        <f t="shared" si="24"/>
        <v>-</v>
      </c>
      <c r="AB147" s="79" t="s">
        <v>13</v>
      </c>
      <c r="AC147" s="70" t="s">
        <v>13</v>
      </c>
      <c r="AD147" s="70" t="s">
        <v>13</v>
      </c>
      <c r="AE147" s="70" t="s">
        <v>13</v>
      </c>
      <c r="AF147" s="70" t="s">
        <v>13</v>
      </c>
      <c r="AG147" s="71" t="str">
        <f t="shared" si="33"/>
        <v>-</v>
      </c>
      <c r="AH147" s="78" t="str">
        <f>IF(AND($G147=AC147,AC147&lt;&gt;"-"),IF(AF147&lt;&gt;$J147,"@"&amp;IF($J147="F",$H147-AE147,AD147-$I147),IF($J147="F",$H147-AE147,AD147-$I147)),"-")</f>
        <v>-</v>
      </c>
    </row>
    <row r="148" spans="1:34" x14ac:dyDescent="0.25">
      <c r="R148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workbookViewId="0"/>
  </sheetViews>
  <sheetFormatPr defaultRowHeight="15" x14ac:dyDescent="0.25"/>
  <sheetData>
    <row r="1" spans="1:1" x14ac:dyDescent="0.25">
      <c r="A1" t="s">
        <v>1346</v>
      </c>
    </row>
    <row r="2" spans="1:1" x14ac:dyDescent="0.25">
      <c r="A2" t="s">
        <v>1347</v>
      </c>
    </row>
    <row r="3" spans="1:1" x14ac:dyDescent="0.25">
      <c r="A3" t="s">
        <v>1348</v>
      </c>
    </row>
    <row r="4" spans="1:1" x14ac:dyDescent="0.25">
      <c r="A4" t="s">
        <v>1347</v>
      </c>
    </row>
    <row r="5" spans="1:1" x14ac:dyDescent="0.25">
      <c r="A5" t="s">
        <v>1349</v>
      </c>
    </row>
    <row r="6" spans="1:1" x14ac:dyDescent="0.25">
      <c r="A6" t="s">
        <v>1350</v>
      </c>
    </row>
    <row r="7" spans="1:1" x14ac:dyDescent="0.25">
      <c r="A7" t="s">
        <v>1351</v>
      </c>
    </row>
    <row r="8" spans="1:1" x14ac:dyDescent="0.25">
      <c r="A8" t="s">
        <v>1352</v>
      </c>
    </row>
    <row r="9" spans="1:1" x14ac:dyDescent="0.25">
      <c r="A9" t="s">
        <v>1353</v>
      </c>
    </row>
    <row r="10" spans="1:1" x14ac:dyDescent="0.25">
      <c r="A10" t="s">
        <v>1354</v>
      </c>
    </row>
    <row r="11" spans="1:1" x14ac:dyDescent="0.25">
      <c r="A11" t="s">
        <v>1355</v>
      </c>
    </row>
    <row r="12" spans="1:1" x14ac:dyDescent="0.25">
      <c r="A12" t="s">
        <v>1356</v>
      </c>
    </row>
    <row r="13" spans="1:1" x14ac:dyDescent="0.25">
      <c r="A13" t="s">
        <v>1357</v>
      </c>
    </row>
    <row r="14" spans="1:1" x14ac:dyDescent="0.25">
      <c r="A14" t="s">
        <v>1358</v>
      </c>
    </row>
    <row r="15" spans="1:1" x14ac:dyDescent="0.25">
      <c r="A15" t="s">
        <v>1359</v>
      </c>
    </row>
    <row r="16" spans="1:1" x14ac:dyDescent="0.25">
      <c r="A16" t="s">
        <v>1358</v>
      </c>
    </row>
    <row r="17" spans="1:1" x14ac:dyDescent="0.25">
      <c r="A17" t="s">
        <v>1360</v>
      </c>
    </row>
    <row r="18" spans="1:1" x14ac:dyDescent="0.25">
      <c r="A18" t="s">
        <v>1361</v>
      </c>
    </row>
    <row r="19" spans="1:1" x14ac:dyDescent="0.25">
      <c r="A19" t="s">
        <v>1362</v>
      </c>
    </row>
    <row r="20" spans="1:1" x14ac:dyDescent="0.25">
      <c r="A20" t="s">
        <v>1363</v>
      </c>
    </row>
    <row r="21" spans="1:1" x14ac:dyDescent="0.25">
      <c r="A21" t="s">
        <v>1364</v>
      </c>
    </row>
    <row r="22" spans="1:1" x14ac:dyDescent="0.25">
      <c r="A22" t="s">
        <v>1365</v>
      </c>
    </row>
    <row r="23" spans="1:1" x14ac:dyDescent="0.25">
      <c r="A23" t="s">
        <v>1366</v>
      </c>
    </row>
    <row r="24" spans="1:1" x14ac:dyDescent="0.25">
      <c r="A24" t="s">
        <v>1367</v>
      </c>
    </row>
    <row r="25" spans="1:1" x14ac:dyDescent="0.25">
      <c r="A25" t="s">
        <v>1368</v>
      </c>
    </row>
    <row r="26" spans="1:1" x14ac:dyDescent="0.25">
      <c r="A26" t="s">
        <v>1369</v>
      </c>
    </row>
    <row r="27" spans="1:1" x14ac:dyDescent="0.25">
      <c r="A27" t="s">
        <v>1370</v>
      </c>
    </row>
    <row r="28" spans="1:1" x14ac:dyDescent="0.25">
      <c r="A28" t="s">
        <v>1371</v>
      </c>
    </row>
    <row r="29" spans="1:1" x14ac:dyDescent="0.25">
      <c r="A29" t="s">
        <v>1372</v>
      </c>
    </row>
    <row r="30" spans="1:1" x14ac:dyDescent="0.25">
      <c r="A30" t="s">
        <v>1373</v>
      </c>
    </row>
    <row r="31" spans="1:1" x14ac:dyDescent="0.25">
      <c r="A31" t="s">
        <v>1372</v>
      </c>
    </row>
    <row r="32" spans="1:1" x14ac:dyDescent="0.25">
      <c r="A32" t="s">
        <v>1373</v>
      </c>
    </row>
    <row r="33" spans="1:1" x14ac:dyDescent="0.25">
      <c r="A33" t="s">
        <v>1374</v>
      </c>
    </row>
    <row r="34" spans="1:1" x14ac:dyDescent="0.25">
      <c r="A34" t="s">
        <v>1375</v>
      </c>
    </row>
    <row r="35" spans="1:1" x14ac:dyDescent="0.25">
      <c r="A35" t="s">
        <v>1376</v>
      </c>
    </row>
    <row r="36" spans="1:1" x14ac:dyDescent="0.25">
      <c r="A36" t="s">
        <v>1377</v>
      </c>
    </row>
    <row r="37" spans="1:1" x14ac:dyDescent="0.25">
      <c r="A37" t="s">
        <v>1378</v>
      </c>
    </row>
    <row r="38" spans="1:1" x14ac:dyDescent="0.25">
      <c r="A38" t="s">
        <v>1379</v>
      </c>
    </row>
    <row r="39" spans="1:1" x14ac:dyDescent="0.25">
      <c r="A39" t="s">
        <v>1380</v>
      </c>
    </row>
    <row r="40" spans="1:1" x14ac:dyDescent="0.25">
      <c r="A40" t="s">
        <v>1381</v>
      </c>
    </row>
    <row r="41" spans="1:1" x14ac:dyDescent="0.25">
      <c r="A41" t="s">
        <v>1382</v>
      </c>
    </row>
    <row r="42" spans="1:1" x14ac:dyDescent="0.25">
      <c r="A42" t="s">
        <v>1383</v>
      </c>
    </row>
    <row r="43" spans="1:1" x14ac:dyDescent="0.25">
      <c r="A43" t="s">
        <v>1384</v>
      </c>
    </row>
    <row r="44" spans="1:1" x14ac:dyDescent="0.25">
      <c r="A44" t="s">
        <v>1385</v>
      </c>
    </row>
    <row r="45" spans="1:1" x14ac:dyDescent="0.25">
      <c r="A45" t="s">
        <v>1347</v>
      </c>
    </row>
    <row r="46" spans="1:1" x14ac:dyDescent="0.25">
      <c r="A46" t="s">
        <v>1386</v>
      </c>
    </row>
    <row r="47" spans="1:1" x14ac:dyDescent="0.25">
      <c r="A47" t="s">
        <v>1387</v>
      </c>
    </row>
    <row r="48" spans="1:1" x14ac:dyDescent="0.25">
      <c r="A48" t="s">
        <v>1388</v>
      </c>
    </row>
    <row r="49" spans="1:1" x14ac:dyDescent="0.25">
      <c r="A49" t="s">
        <v>1389</v>
      </c>
    </row>
    <row r="50" spans="1:1" x14ac:dyDescent="0.25">
      <c r="A50" t="s">
        <v>1390</v>
      </c>
    </row>
    <row r="51" spans="1:1" x14ac:dyDescent="0.25">
      <c r="A51" t="s">
        <v>1391</v>
      </c>
    </row>
    <row r="52" spans="1:1" x14ac:dyDescent="0.25">
      <c r="A52" t="s">
        <v>1392</v>
      </c>
    </row>
    <row r="53" spans="1:1" x14ac:dyDescent="0.25">
      <c r="A53" t="s">
        <v>1393</v>
      </c>
    </row>
    <row r="54" spans="1:1" x14ac:dyDescent="0.25">
      <c r="A54" t="s">
        <v>1394</v>
      </c>
    </row>
    <row r="55" spans="1:1" x14ac:dyDescent="0.25">
      <c r="A55" t="s">
        <v>1395</v>
      </c>
    </row>
    <row r="56" spans="1:1" x14ac:dyDescent="0.25">
      <c r="A56" t="s">
        <v>1396</v>
      </c>
    </row>
    <row r="57" spans="1:1" x14ac:dyDescent="0.25">
      <c r="A57" t="s">
        <v>1397</v>
      </c>
    </row>
    <row r="58" spans="1:1" x14ac:dyDescent="0.25">
      <c r="A58" t="s">
        <v>1398</v>
      </c>
    </row>
    <row r="59" spans="1:1" x14ac:dyDescent="0.25">
      <c r="A59" t="s">
        <v>1399</v>
      </c>
    </row>
    <row r="60" spans="1:1" x14ac:dyDescent="0.25">
      <c r="A60" t="s">
        <v>1400</v>
      </c>
    </row>
    <row r="61" spans="1:1" x14ac:dyDescent="0.25">
      <c r="A61" t="s">
        <v>1401</v>
      </c>
    </row>
    <row r="62" spans="1:1" x14ac:dyDescent="0.25">
      <c r="A62" t="s">
        <v>1402</v>
      </c>
    </row>
    <row r="63" spans="1:1" x14ac:dyDescent="0.25">
      <c r="A63" t="s">
        <v>1403</v>
      </c>
    </row>
    <row r="64" spans="1:1" x14ac:dyDescent="0.25">
      <c r="A64" t="s">
        <v>1404</v>
      </c>
    </row>
    <row r="65" spans="1:1" x14ac:dyDescent="0.25">
      <c r="A65" t="s">
        <v>1405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7"/>
  <sheetViews>
    <sheetView workbookViewId="0"/>
  </sheetViews>
  <sheetFormatPr defaultRowHeight="15" x14ac:dyDescent="0.25"/>
  <sheetData>
    <row r="1" spans="1:1" x14ac:dyDescent="0.25">
      <c r="A1" t="s">
        <v>775</v>
      </c>
    </row>
    <row r="2" spans="1:1" x14ac:dyDescent="0.25">
      <c r="A2" t="s">
        <v>776</v>
      </c>
    </row>
    <row r="3" spans="1:1" x14ac:dyDescent="0.25">
      <c r="A3" t="s">
        <v>777</v>
      </c>
    </row>
    <row r="4" spans="1:1" x14ac:dyDescent="0.25">
      <c r="A4" t="s">
        <v>778</v>
      </c>
    </row>
    <row r="5" spans="1:1" x14ac:dyDescent="0.25">
      <c r="A5" t="s">
        <v>779</v>
      </c>
    </row>
    <row r="6" spans="1:1" x14ac:dyDescent="0.25">
      <c r="A6" t="s">
        <v>780</v>
      </c>
    </row>
    <row r="7" spans="1:1" x14ac:dyDescent="0.25">
      <c r="A7" t="s">
        <v>781</v>
      </c>
    </row>
    <row r="8" spans="1:1" x14ac:dyDescent="0.25">
      <c r="A8" t="s">
        <v>782</v>
      </c>
    </row>
    <row r="9" spans="1:1" x14ac:dyDescent="0.25">
      <c r="A9" t="s">
        <v>783</v>
      </c>
    </row>
    <row r="10" spans="1:1" x14ac:dyDescent="0.25">
      <c r="A10" t="s">
        <v>784</v>
      </c>
    </row>
    <row r="11" spans="1:1" x14ac:dyDescent="0.25">
      <c r="A11" t="s">
        <v>785</v>
      </c>
    </row>
    <row r="12" spans="1:1" x14ac:dyDescent="0.25">
      <c r="A12" t="s">
        <v>786</v>
      </c>
    </row>
    <row r="13" spans="1:1" x14ac:dyDescent="0.25">
      <c r="A13" t="s">
        <v>787</v>
      </c>
    </row>
    <row r="14" spans="1:1" x14ac:dyDescent="0.25">
      <c r="A14" t="s">
        <v>788</v>
      </c>
    </row>
    <row r="15" spans="1:1" x14ac:dyDescent="0.25">
      <c r="A15" t="s">
        <v>789</v>
      </c>
    </row>
    <row r="16" spans="1:1" x14ac:dyDescent="0.25">
      <c r="A16" t="s">
        <v>790</v>
      </c>
    </row>
    <row r="17" spans="1:1" x14ac:dyDescent="0.25">
      <c r="A17" t="s">
        <v>791</v>
      </c>
    </row>
    <row r="18" spans="1:1" x14ac:dyDescent="0.25">
      <c r="A18" t="s">
        <v>792</v>
      </c>
    </row>
    <row r="19" spans="1:1" x14ac:dyDescent="0.25">
      <c r="A19" t="s">
        <v>793</v>
      </c>
    </row>
    <row r="20" spans="1:1" x14ac:dyDescent="0.25">
      <c r="A20" t="s">
        <v>794</v>
      </c>
    </row>
    <row r="21" spans="1:1" x14ac:dyDescent="0.25">
      <c r="A21" t="s">
        <v>795</v>
      </c>
    </row>
    <row r="22" spans="1:1" x14ac:dyDescent="0.25">
      <c r="A22" t="s">
        <v>796</v>
      </c>
    </row>
    <row r="23" spans="1:1" x14ac:dyDescent="0.25">
      <c r="A23" t="s">
        <v>797</v>
      </c>
    </row>
    <row r="24" spans="1:1" x14ac:dyDescent="0.25">
      <c r="A24" t="s">
        <v>798</v>
      </c>
    </row>
    <row r="25" spans="1:1" x14ac:dyDescent="0.25">
      <c r="A25" t="s">
        <v>799</v>
      </c>
    </row>
    <row r="26" spans="1:1" x14ac:dyDescent="0.25">
      <c r="A26" t="s">
        <v>800</v>
      </c>
    </row>
    <row r="27" spans="1:1" x14ac:dyDescent="0.25">
      <c r="A27" t="s">
        <v>801</v>
      </c>
    </row>
    <row r="28" spans="1:1" x14ac:dyDescent="0.25">
      <c r="A28" t="s">
        <v>802</v>
      </c>
    </row>
    <row r="29" spans="1:1" x14ac:dyDescent="0.25">
      <c r="A29" t="s">
        <v>803</v>
      </c>
    </row>
    <row r="30" spans="1:1" x14ac:dyDescent="0.25">
      <c r="A30" t="s">
        <v>804</v>
      </c>
    </row>
    <row r="31" spans="1:1" x14ac:dyDescent="0.25">
      <c r="A31" t="s">
        <v>805</v>
      </c>
    </row>
    <row r="32" spans="1:1" x14ac:dyDescent="0.25">
      <c r="A32" t="s">
        <v>806</v>
      </c>
    </row>
    <row r="33" spans="1:1" x14ac:dyDescent="0.25">
      <c r="A33" t="s">
        <v>807</v>
      </c>
    </row>
    <row r="34" spans="1:1" x14ac:dyDescent="0.25">
      <c r="A34" t="s">
        <v>808</v>
      </c>
    </row>
    <row r="35" spans="1:1" x14ac:dyDescent="0.25">
      <c r="A35" t="s">
        <v>809</v>
      </c>
    </row>
    <row r="36" spans="1:1" x14ac:dyDescent="0.25">
      <c r="A36" t="s">
        <v>810</v>
      </c>
    </row>
    <row r="37" spans="1:1" x14ac:dyDescent="0.25">
      <c r="A37" t="s">
        <v>811</v>
      </c>
    </row>
    <row r="38" spans="1:1" x14ac:dyDescent="0.25">
      <c r="A38" t="s">
        <v>783</v>
      </c>
    </row>
    <row r="39" spans="1:1" x14ac:dyDescent="0.25">
      <c r="A39" t="s">
        <v>812</v>
      </c>
    </row>
    <row r="40" spans="1:1" x14ac:dyDescent="0.25">
      <c r="A40" t="s">
        <v>813</v>
      </c>
    </row>
    <row r="41" spans="1:1" x14ac:dyDescent="0.25">
      <c r="A41" t="s">
        <v>814</v>
      </c>
    </row>
    <row r="42" spans="1:1" x14ac:dyDescent="0.25">
      <c r="A42" t="s">
        <v>815</v>
      </c>
    </row>
    <row r="43" spans="1:1" x14ac:dyDescent="0.25">
      <c r="A43" t="s">
        <v>816</v>
      </c>
    </row>
    <row r="44" spans="1:1" x14ac:dyDescent="0.25">
      <c r="A44" t="s">
        <v>817</v>
      </c>
    </row>
    <row r="45" spans="1:1" x14ac:dyDescent="0.25">
      <c r="A45" t="s">
        <v>818</v>
      </c>
    </row>
    <row r="46" spans="1:1" x14ac:dyDescent="0.25">
      <c r="A46" t="s">
        <v>819</v>
      </c>
    </row>
    <row r="47" spans="1:1" x14ac:dyDescent="0.25">
      <c r="A47" t="s">
        <v>820</v>
      </c>
    </row>
    <row r="48" spans="1:1" x14ac:dyDescent="0.25">
      <c r="A48" t="s">
        <v>821</v>
      </c>
    </row>
    <row r="49" spans="1:1" x14ac:dyDescent="0.25">
      <c r="A49" t="s">
        <v>822</v>
      </c>
    </row>
    <row r="50" spans="1:1" x14ac:dyDescent="0.25">
      <c r="A50" t="s">
        <v>823</v>
      </c>
    </row>
    <row r="51" spans="1:1" x14ac:dyDescent="0.25">
      <c r="A51" t="s">
        <v>824</v>
      </c>
    </row>
    <row r="52" spans="1:1" x14ac:dyDescent="0.25">
      <c r="A52" t="s">
        <v>825</v>
      </c>
    </row>
    <row r="53" spans="1:1" x14ac:dyDescent="0.25">
      <c r="A53" t="s">
        <v>826</v>
      </c>
    </row>
    <row r="54" spans="1:1" x14ac:dyDescent="0.25">
      <c r="A54" t="s">
        <v>827</v>
      </c>
    </row>
    <row r="55" spans="1:1" x14ac:dyDescent="0.25">
      <c r="A55" t="s">
        <v>818</v>
      </c>
    </row>
    <row r="56" spans="1:1" x14ac:dyDescent="0.25">
      <c r="A56" t="s">
        <v>819</v>
      </c>
    </row>
    <row r="57" spans="1:1" x14ac:dyDescent="0.25">
      <c r="A57" t="s">
        <v>820</v>
      </c>
    </row>
    <row r="58" spans="1:1" x14ac:dyDescent="0.25">
      <c r="A58" t="s">
        <v>821</v>
      </c>
    </row>
    <row r="59" spans="1:1" x14ac:dyDescent="0.25">
      <c r="A59" t="s">
        <v>828</v>
      </c>
    </row>
    <row r="60" spans="1:1" x14ac:dyDescent="0.25">
      <c r="A60" t="s">
        <v>829</v>
      </c>
    </row>
    <row r="61" spans="1:1" x14ac:dyDescent="0.25">
      <c r="A61" t="s">
        <v>830</v>
      </c>
    </row>
    <row r="62" spans="1:1" x14ac:dyDescent="0.25">
      <c r="A62" t="s">
        <v>831</v>
      </c>
    </row>
    <row r="63" spans="1:1" x14ac:dyDescent="0.25">
      <c r="A63" t="s">
        <v>832</v>
      </c>
    </row>
    <row r="64" spans="1:1" x14ac:dyDescent="0.25">
      <c r="A64" t="s">
        <v>833</v>
      </c>
    </row>
    <row r="65" spans="1:1" x14ac:dyDescent="0.25">
      <c r="A65" t="s">
        <v>834</v>
      </c>
    </row>
    <row r="66" spans="1:1" x14ac:dyDescent="0.25">
      <c r="A66" t="s">
        <v>835</v>
      </c>
    </row>
    <row r="67" spans="1:1" x14ac:dyDescent="0.25">
      <c r="A67" t="s">
        <v>836</v>
      </c>
    </row>
    <row r="68" spans="1:1" x14ac:dyDescent="0.25">
      <c r="A68" t="s">
        <v>837</v>
      </c>
    </row>
    <row r="69" spans="1:1" x14ac:dyDescent="0.25">
      <c r="A69" t="s">
        <v>838</v>
      </c>
    </row>
    <row r="70" spans="1:1" x14ac:dyDescent="0.25">
      <c r="A70" t="s">
        <v>839</v>
      </c>
    </row>
    <row r="71" spans="1:1" x14ac:dyDescent="0.25">
      <c r="A71" t="s">
        <v>840</v>
      </c>
    </row>
    <row r="72" spans="1:1" x14ac:dyDescent="0.25">
      <c r="A72" t="s">
        <v>841</v>
      </c>
    </row>
    <row r="73" spans="1:1" x14ac:dyDescent="0.25">
      <c r="A73" t="s">
        <v>842</v>
      </c>
    </row>
    <row r="74" spans="1:1" x14ac:dyDescent="0.25">
      <c r="A74" t="s">
        <v>843</v>
      </c>
    </row>
    <row r="75" spans="1:1" x14ac:dyDescent="0.25">
      <c r="A75" t="s">
        <v>844</v>
      </c>
    </row>
    <row r="76" spans="1:1" x14ac:dyDescent="0.25">
      <c r="A76" t="s">
        <v>845</v>
      </c>
    </row>
    <row r="77" spans="1:1" x14ac:dyDescent="0.25">
      <c r="A77" t="s">
        <v>846</v>
      </c>
    </row>
    <row r="78" spans="1:1" x14ac:dyDescent="0.25">
      <c r="A78" t="s">
        <v>847</v>
      </c>
    </row>
    <row r="79" spans="1:1" x14ac:dyDescent="0.25">
      <c r="A79" t="s">
        <v>848</v>
      </c>
    </row>
    <row r="80" spans="1:1" x14ac:dyDescent="0.25">
      <c r="A80" t="s">
        <v>849</v>
      </c>
    </row>
    <row r="81" spans="1:1" x14ac:dyDescent="0.25">
      <c r="A81" t="s">
        <v>850</v>
      </c>
    </row>
    <row r="82" spans="1:1" x14ac:dyDescent="0.25">
      <c r="A82" t="s">
        <v>851</v>
      </c>
    </row>
    <row r="83" spans="1:1" x14ac:dyDescent="0.25">
      <c r="A83" t="s">
        <v>852</v>
      </c>
    </row>
    <row r="84" spans="1:1" x14ac:dyDescent="0.25">
      <c r="A84" t="s">
        <v>853</v>
      </c>
    </row>
    <row r="85" spans="1:1" x14ac:dyDescent="0.25">
      <c r="A85" t="s">
        <v>854</v>
      </c>
    </row>
    <row r="86" spans="1:1" x14ac:dyDescent="0.25">
      <c r="A86" t="s">
        <v>855</v>
      </c>
    </row>
    <row r="87" spans="1:1" x14ac:dyDescent="0.25">
      <c r="A87" t="s">
        <v>856</v>
      </c>
    </row>
    <row r="88" spans="1:1" x14ac:dyDescent="0.25">
      <c r="A88" t="s">
        <v>857</v>
      </c>
    </row>
    <row r="89" spans="1:1" x14ac:dyDescent="0.25">
      <c r="A89" t="s">
        <v>858</v>
      </c>
    </row>
    <row r="90" spans="1:1" x14ac:dyDescent="0.25">
      <c r="A90" t="s">
        <v>859</v>
      </c>
    </row>
    <row r="91" spans="1:1" x14ac:dyDescent="0.25">
      <c r="A91" t="s">
        <v>860</v>
      </c>
    </row>
    <row r="92" spans="1:1" x14ac:dyDescent="0.25">
      <c r="A92" t="s">
        <v>861</v>
      </c>
    </row>
    <row r="93" spans="1:1" x14ac:dyDescent="0.25">
      <c r="A93" t="s">
        <v>857</v>
      </c>
    </row>
    <row r="94" spans="1:1" x14ac:dyDescent="0.25">
      <c r="A94" t="s">
        <v>858</v>
      </c>
    </row>
    <row r="95" spans="1:1" x14ac:dyDescent="0.25">
      <c r="A95" t="s">
        <v>859</v>
      </c>
    </row>
    <row r="96" spans="1:1" x14ac:dyDescent="0.25">
      <c r="A96" t="s">
        <v>860</v>
      </c>
    </row>
    <row r="97" spans="1:1" x14ac:dyDescent="0.25">
      <c r="A97" t="s">
        <v>862</v>
      </c>
    </row>
    <row r="98" spans="1:1" x14ac:dyDescent="0.25">
      <c r="A98" t="s">
        <v>863</v>
      </c>
    </row>
    <row r="99" spans="1:1" x14ac:dyDescent="0.25">
      <c r="A99" t="s">
        <v>864</v>
      </c>
    </row>
    <row r="100" spans="1:1" x14ac:dyDescent="0.25">
      <c r="A100" t="s">
        <v>865</v>
      </c>
    </row>
    <row r="101" spans="1:1" x14ac:dyDescent="0.25">
      <c r="A101" t="s">
        <v>866</v>
      </c>
    </row>
    <row r="102" spans="1:1" x14ac:dyDescent="0.25">
      <c r="A102" t="s">
        <v>867</v>
      </c>
    </row>
    <row r="103" spans="1:1" x14ac:dyDescent="0.25">
      <c r="A103" t="s">
        <v>868</v>
      </c>
    </row>
    <row r="104" spans="1:1" x14ac:dyDescent="0.25">
      <c r="A104" t="s">
        <v>869</v>
      </c>
    </row>
    <row r="105" spans="1:1" x14ac:dyDescent="0.25">
      <c r="A105" t="s">
        <v>870</v>
      </c>
    </row>
    <row r="106" spans="1:1" x14ac:dyDescent="0.25">
      <c r="A106" t="s">
        <v>871</v>
      </c>
    </row>
    <row r="107" spans="1:1" x14ac:dyDescent="0.25">
      <c r="A107" t="s">
        <v>872</v>
      </c>
    </row>
    <row r="108" spans="1:1" x14ac:dyDescent="0.25">
      <c r="A108" t="s">
        <v>873</v>
      </c>
    </row>
    <row r="109" spans="1:1" x14ac:dyDescent="0.25">
      <c r="A109" t="s">
        <v>874</v>
      </c>
    </row>
    <row r="110" spans="1:1" x14ac:dyDescent="0.25">
      <c r="A110" t="s">
        <v>875</v>
      </c>
    </row>
    <row r="111" spans="1:1" x14ac:dyDescent="0.25">
      <c r="A111" t="s">
        <v>876</v>
      </c>
    </row>
    <row r="112" spans="1:1" x14ac:dyDescent="0.25">
      <c r="A112" t="s">
        <v>877</v>
      </c>
    </row>
    <row r="113" spans="1:1" x14ac:dyDescent="0.25">
      <c r="A113" t="s">
        <v>878</v>
      </c>
    </row>
    <row r="114" spans="1:1" x14ac:dyDescent="0.25">
      <c r="A114" t="s">
        <v>879</v>
      </c>
    </row>
    <row r="115" spans="1:1" x14ac:dyDescent="0.25">
      <c r="A115" t="s">
        <v>880</v>
      </c>
    </row>
    <row r="116" spans="1:1" x14ac:dyDescent="0.25">
      <c r="A116" t="s">
        <v>881</v>
      </c>
    </row>
    <row r="117" spans="1:1" x14ac:dyDescent="0.25">
      <c r="A117" t="s">
        <v>882</v>
      </c>
    </row>
    <row r="118" spans="1:1" x14ac:dyDescent="0.25">
      <c r="A118" t="s">
        <v>883</v>
      </c>
    </row>
    <row r="119" spans="1:1" x14ac:dyDescent="0.25">
      <c r="A119" t="s">
        <v>884</v>
      </c>
    </row>
    <row r="120" spans="1:1" x14ac:dyDescent="0.25">
      <c r="A120" t="s">
        <v>885</v>
      </c>
    </row>
    <row r="121" spans="1:1" x14ac:dyDescent="0.25">
      <c r="A121" t="s">
        <v>886</v>
      </c>
    </row>
    <row r="122" spans="1:1" x14ac:dyDescent="0.25">
      <c r="A122" t="s">
        <v>887</v>
      </c>
    </row>
    <row r="123" spans="1:1" x14ac:dyDescent="0.25">
      <c r="A123" t="s">
        <v>888</v>
      </c>
    </row>
    <row r="124" spans="1:1" x14ac:dyDescent="0.25">
      <c r="A124" t="s">
        <v>889</v>
      </c>
    </row>
    <row r="125" spans="1:1" x14ac:dyDescent="0.25">
      <c r="A125" t="s">
        <v>890</v>
      </c>
    </row>
    <row r="126" spans="1:1" x14ac:dyDescent="0.25">
      <c r="A126" t="s">
        <v>891</v>
      </c>
    </row>
    <row r="127" spans="1:1" x14ac:dyDescent="0.25">
      <c r="A127" t="s">
        <v>892</v>
      </c>
    </row>
    <row r="128" spans="1:1" x14ac:dyDescent="0.25">
      <c r="A128" t="s">
        <v>893</v>
      </c>
    </row>
    <row r="129" spans="1:1" x14ac:dyDescent="0.25">
      <c r="A129" t="s">
        <v>894</v>
      </c>
    </row>
    <row r="130" spans="1:1" x14ac:dyDescent="0.25">
      <c r="A130" t="s">
        <v>895</v>
      </c>
    </row>
    <row r="131" spans="1:1" x14ac:dyDescent="0.25">
      <c r="A131" t="s">
        <v>896</v>
      </c>
    </row>
    <row r="132" spans="1:1" x14ac:dyDescent="0.25">
      <c r="A132" t="s">
        <v>897</v>
      </c>
    </row>
    <row r="133" spans="1:1" x14ac:dyDescent="0.25">
      <c r="A133" t="s">
        <v>898</v>
      </c>
    </row>
    <row r="134" spans="1:1" x14ac:dyDescent="0.25">
      <c r="A134" t="s">
        <v>899</v>
      </c>
    </row>
    <row r="135" spans="1:1" x14ac:dyDescent="0.25">
      <c r="A135" t="s">
        <v>900</v>
      </c>
    </row>
    <row r="136" spans="1:1" x14ac:dyDescent="0.25">
      <c r="A136" t="s">
        <v>901</v>
      </c>
    </row>
    <row r="137" spans="1:1" x14ac:dyDescent="0.25">
      <c r="A137" t="s">
        <v>902</v>
      </c>
    </row>
    <row r="138" spans="1:1" x14ac:dyDescent="0.25">
      <c r="A138" t="s">
        <v>903</v>
      </c>
    </row>
    <row r="139" spans="1:1" x14ac:dyDescent="0.25">
      <c r="A139" t="s">
        <v>904</v>
      </c>
    </row>
    <row r="140" spans="1:1" x14ac:dyDescent="0.25">
      <c r="A140" t="s">
        <v>905</v>
      </c>
    </row>
    <row r="141" spans="1:1" x14ac:dyDescent="0.25">
      <c r="A141" t="s">
        <v>906</v>
      </c>
    </row>
    <row r="142" spans="1:1" x14ac:dyDescent="0.25">
      <c r="A142" t="s">
        <v>907</v>
      </c>
    </row>
    <row r="143" spans="1:1" x14ac:dyDescent="0.25">
      <c r="A143" t="s">
        <v>908</v>
      </c>
    </row>
    <row r="144" spans="1:1" x14ac:dyDescent="0.25">
      <c r="A144" t="s">
        <v>909</v>
      </c>
    </row>
    <row r="145" spans="1:1" x14ac:dyDescent="0.25">
      <c r="A145" t="s">
        <v>910</v>
      </c>
    </row>
    <row r="146" spans="1:1" x14ac:dyDescent="0.25">
      <c r="A146" t="s">
        <v>911</v>
      </c>
    </row>
    <row r="147" spans="1:1" x14ac:dyDescent="0.25">
      <c r="A147" t="s">
        <v>907</v>
      </c>
    </row>
    <row r="148" spans="1:1" x14ac:dyDescent="0.25">
      <c r="A148" t="s">
        <v>908</v>
      </c>
    </row>
    <row r="149" spans="1:1" x14ac:dyDescent="0.25">
      <c r="A149" t="s">
        <v>912</v>
      </c>
    </row>
    <row r="150" spans="1:1" x14ac:dyDescent="0.25">
      <c r="A150" t="s">
        <v>910</v>
      </c>
    </row>
    <row r="151" spans="1:1" x14ac:dyDescent="0.25">
      <c r="A151" t="s">
        <v>913</v>
      </c>
    </row>
    <row r="152" spans="1:1" x14ac:dyDescent="0.25">
      <c r="A152" t="s">
        <v>914</v>
      </c>
    </row>
    <row r="153" spans="1:1" x14ac:dyDescent="0.25">
      <c r="A153" t="s">
        <v>915</v>
      </c>
    </row>
    <row r="154" spans="1:1" x14ac:dyDescent="0.25">
      <c r="A154" t="s">
        <v>916</v>
      </c>
    </row>
    <row r="155" spans="1:1" x14ac:dyDescent="0.25">
      <c r="A155" t="s">
        <v>917</v>
      </c>
    </row>
    <row r="156" spans="1:1" x14ac:dyDescent="0.25">
      <c r="A156" t="s">
        <v>918</v>
      </c>
    </row>
    <row r="157" spans="1:1" x14ac:dyDescent="0.25">
      <c r="A157" t="s">
        <v>919</v>
      </c>
    </row>
    <row r="158" spans="1:1" x14ac:dyDescent="0.25">
      <c r="A158" t="s">
        <v>920</v>
      </c>
    </row>
    <row r="159" spans="1:1" x14ac:dyDescent="0.25">
      <c r="A159" t="s">
        <v>921</v>
      </c>
    </row>
    <row r="160" spans="1:1" x14ac:dyDescent="0.25">
      <c r="A160" t="s">
        <v>922</v>
      </c>
    </row>
    <row r="161" spans="1:1" x14ac:dyDescent="0.25">
      <c r="A161" t="s">
        <v>923</v>
      </c>
    </row>
    <row r="162" spans="1:1" x14ac:dyDescent="0.25">
      <c r="A162" t="s">
        <v>924</v>
      </c>
    </row>
    <row r="163" spans="1:1" x14ac:dyDescent="0.25">
      <c r="A163" t="s">
        <v>925</v>
      </c>
    </row>
    <row r="164" spans="1:1" x14ac:dyDescent="0.25">
      <c r="A164" t="s">
        <v>926</v>
      </c>
    </row>
    <row r="165" spans="1:1" x14ac:dyDescent="0.25">
      <c r="A165" t="s">
        <v>927</v>
      </c>
    </row>
    <row r="166" spans="1:1" x14ac:dyDescent="0.25">
      <c r="A166" t="s">
        <v>928</v>
      </c>
    </row>
    <row r="167" spans="1:1" x14ac:dyDescent="0.25">
      <c r="A167" t="s">
        <v>929</v>
      </c>
    </row>
    <row r="168" spans="1:1" x14ac:dyDescent="0.25">
      <c r="A168" t="s">
        <v>930</v>
      </c>
    </row>
    <row r="169" spans="1:1" x14ac:dyDescent="0.25">
      <c r="A169" t="s">
        <v>931</v>
      </c>
    </row>
    <row r="170" spans="1:1" x14ac:dyDescent="0.25">
      <c r="A170" t="s">
        <v>932</v>
      </c>
    </row>
    <row r="171" spans="1:1" x14ac:dyDescent="0.25">
      <c r="A171" t="s">
        <v>933</v>
      </c>
    </row>
    <row r="172" spans="1:1" x14ac:dyDescent="0.25">
      <c r="A172" t="s">
        <v>934</v>
      </c>
    </row>
    <row r="173" spans="1:1" x14ac:dyDescent="0.25">
      <c r="A173" t="s">
        <v>935</v>
      </c>
    </row>
    <row r="174" spans="1:1" x14ac:dyDescent="0.25">
      <c r="A174" t="s">
        <v>936</v>
      </c>
    </row>
    <row r="175" spans="1:1" x14ac:dyDescent="0.25">
      <c r="A175" t="s">
        <v>937</v>
      </c>
    </row>
    <row r="176" spans="1:1" x14ac:dyDescent="0.25">
      <c r="A176" t="s">
        <v>938</v>
      </c>
    </row>
    <row r="177" spans="1:1" x14ac:dyDescent="0.25">
      <c r="A177" t="s">
        <v>939</v>
      </c>
    </row>
    <row r="178" spans="1:1" x14ac:dyDescent="0.25">
      <c r="A178" t="s">
        <v>940</v>
      </c>
    </row>
    <row r="179" spans="1:1" x14ac:dyDescent="0.25">
      <c r="A179" t="s">
        <v>941</v>
      </c>
    </row>
    <row r="180" spans="1:1" x14ac:dyDescent="0.25">
      <c r="A180" t="s">
        <v>942</v>
      </c>
    </row>
    <row r="181" spans="1:1" x14ac:dyDescent="0.25">
      <c r="A181" t="s">
        <v>938</v>
      </c>
    </row>
    <row r="182" spans="1:1" x14ac:dyDescent="0.25">
      <c r="A182" t="s">
        <v>939</v>
      </c>
    </row>
    <row r="183" spans="1:1" x14ac:dyDescent="0.25">
      <c r="A183" t="s">
        <v>940</v>
      </c>
    </row>
    <row r="184" spans="1:1" x14ac:dyDescent="0.25">
      <c r="A184" t="s">
        <v>943</v>
      </c>
    </row>
    <row r="185" spans="1:1" x14ac:dyDescent="0.25">
      <c r="A185" t="s">
        <v>944</v>
      </c>
    </row>
    <row r="186" spans="1:1" x14ac:dyDescent="0.25">
      <c r="A186" t="s">
        <v>945</v>
      </c>
    </row>
    <row r="187" spans="1:1" x14ac:dyDescent="0.25">
      <c r="A187" t="s">
        <v>946</v>
      </c>
    </row>
    <row r="188" spans="1:1" x14ac:dyDescent="0.25">
      <c r="A188" t="s">
        <v>947</v>
      </c>
    </row>
    <row r="189" spans="1:1" x14ac:dyDescent="0.25">
      <c r="A189" t="s">
        <v>948</v>
      </c>
    </row>
    <row r="190" spans="1:1" x14ac:dyDescent="0.25">
      <c r="A190" t="s">
        <v>949</v>
      </c>
    </row>
    <row r="191" spans="1:1" x14ac:dyDescent="0.25">
      <c r="A191" t="s">
        <v>950</v>
      </c>
    </row>
    <row r="192" spans="1:1" x14ac:dyDescent="0.25">
      <c r="A192" t="s">
        <v>951</v>
      </c>
    </row>
    <row r="193" spans="1:1" x14ac:dyDescent="0.25">
      <c r="A193" t="s">
        <v>952</v>
      </c>
    </row>
    <row r="194" spans="1:1" x14ac:dyDescent="0.25">
      <c r="A194" t="s">
        <v>953</v>
      </c>
    </row>
    <row r="195" spans="1:1" x14ac:dyDescent="0.25">
      <c r="A195" t="s">
        <v>954</v>
      </c>
    </row>
    <row r="196" spans="1:1" x14ac:dyDescent="0.25">
      <c r="A196" t="s">
        <v>955</v>
      </c>
    </row>
    <row r="197" spans="1:1" x14ac:dyDescent="0.25">
      <c r="A197" t="s">
        <v>956</v>
      </c>
    </row>
    <row r="198" spans="1:1" x14ac:dyDescent="0.25">
      <c r="A198" t="s">
        <v>957</v>
      </c>
    </row>
    <row r="199" spans="1:1" x14ac:dyDescent="0.25">
      <c r="A199" t="s">
        <v>958</v>
      </c>
    </row>
    <row r="200" spans="1:1" x14ac:dyDescent="0.25">
      <c r="A200" t="s">
        <v>959</v>
      </c>
    </row>
    <row r="201" spans="1:1" x14ac:dyDescent="0.25">
      <c r="A201" t="s">
        <v>960</v>
      </c>
    </row>
    <row r="202" spans="1:1" x14ac:dyDescent="0.25">
      <c r="A202" t="s">
        <v>961</v>
      </c>
    </row>
    <row r="203" spans="1:1" x14ac:dyDescent="0.25">
      <c r="A203" t="s">
        <v>962</v>
      </c>
    </row>
    <row r="204" spans="1:1" x14ac:dyDescent="0.25">
      <c r="A204" t="s">
        <v>963</v>
      </c>
    </row>
    <row r="205" spans="1:1" x14ac:dyDescent="0.25">
      <c r="A205" t="s">
        <v>964</v>
      </c>
    </row>
    <row r="206" spans="1:1" x14ac:dyDescent="0.25">
      <c r="A206" t="s">
        <v>965</v>
      </c>
    </row>
    <row r="207" spans="1:1" x14ac:dyDescent="0.25">
      <c r="A207" t="s">
        <v>966</v>
      </c>
    </row>
    <row r="208" spans="1:1" x14ac:dyDescent="0.25">
      <c r="A208" t="s">
        <v>967</v>
      </c>
    </row>
    <row r="209" spans="1:1" x14ac:dyDescent="0.25">
      <c r="A209" t="s">
        <v>968</v>
      </c>
    </row>
    <row r="210" spans="1:1" x14ac:dyDescent="0.25">
      <c r="A210" t="s">
        <v>969</v>
      </c>
    </row>
    <row r="211" spans="1:1" x14ac:dyDescent="0.25">
      <c r="A211" t="s">
        <v>970</v>
      </c>
    </row>
    <row r="212" spans="1:1" x14ac:dyDescent="0.25">
      <c r="A212" t="s">
        <v>971</v>
      </c>
    </row>
    <row r="213" spans="1:1" x14ac:dyDescent="0.25">
      <c r="A213" t="s">
        <v>972</v>
      </c>
    </row>
    <row r="214" spans="1:1" x14ac:dyDescent="0.25">
      <c r="A214" t="s">
        <v>973</v>
      </c>
    </row>
    <row r="215" spans="1:1" x14ac:dyDescent="0.25">
      <c r="A215" t="s">
        <v>974</v>
      </c>
    </row>
    <row r="216" spans="1:1" x14ac:dyDescent="0.25">
      <c r="A216" t="s">
        <v>975</v>
      </c>
    </row>
    <row r="217" spans="1:1" x14ac:dyDescent="0.25">
      <c r="A217" t="s">
        <v>976</v>
      </c>
    </row>
    <row r="218" spans="1:1" x14ac:dyDescent="0.25">
      <c r="A218" t="s">
        <v>977</v>
      </c>
    </row>
    <row r="219" spans="1:1" x14ac:dyDescent="0.25">
      <c r="A219" t="s">
        <v>978</v>
      </c>
    </row>
    <row r="220" spans="1:1" x14ac:dyDescent="0.25">
      <c r="A220" t="s">
        <v>979</v>
      </c>
    </row>
    <row r="221" spans="1:1" x14ac:dyDescent="0.25">
      <c r="A221" t="s">
        <v>980</v>
      </c>
    </row>
    <row r="222" spans="1:1" x14ac:dyDescent="0.25">
      <c r="A222" t="s">
        <v>981</v>
      </c>
    </row>
    <row r="223" spans="1:1" x14ac:dyDescent="0.25">
      <c r="A223" t="s">
        <v>982</v>
      </c>
    </row>
    <row r="224" spans="1:1" x14ac:dyDescent="0.25">
      <c r="A224" t="s">
        <v>983</v>
      </c>
    </row>
    <row r="225" spans="1:1" x14ac:dyDescent="0.25">
      <c r="A225" t="s">
        <v>984</v>
      </c>
    </row>
    <row r="226" spans="1:1" x14ac:dyDescent="0.25">
      <c r="A226" t="s">
        <v>985</v>
      </c>
    </row>
    <row r="227" spans="1:1" x14ac:dyDescent="0.25">
      <c r="A227" t="s">
        <v>986</v>
      </c>
    </row>
    <row r="228" spans="1:1" x14ac:dyDescent="0.25">
      <c r="A228" t="s">
        <v>982</v>
      </c>
    </row>
    <row r="229" spans="1:1" x14ac:dyDescent="0.25">
      <c r="A229" t="s">
        <v>987</v>
      </c>
    </row>
    <row r="230" spans="1:1" x14ac:dyDescent="0.25">
      <c r="A230" t="s">
        <v>988</v>
      </c>
    </row>
    <row r="231" spans="1:1" x14ac:dyDescent="0.25">
      <c r="A231" t="s">
        <v>989</v>
      </c>
    </row>
    <row r="232" spans="1:1" x14ac:dyDescent="0.25">
      <c r="A232" t="s">
        <v>990</v>
      </c>
    </row>
    <row r="233" spans="1:1" x14ac:dyDescent="0.25">
      <c r="A233" t="s">
        <v>991</v>
      </c>
    </row>
    <row r="234" spans="1:1" x14ac:dyDescent="0.25">
      <c r="A234" t="s">
        <v>992</v>
      </c>
    </row>
    <row r="235" spans="1:1" x14ac:dyDescent="0.25">
      <c r="A235" t="s">
        <v>993</v>
      </c>
    </row>
    <row r="236" spans="1:1" x14ac:dyDescent="0.25">
      <c r="A236" t="s">
        <v>994</v>
      </c>
    </row>
    <row r="237" spans="1:1" x14ac:dyDescent="0.25">
      <c r="A237" t="s">
        <v>995</v>
      </c>
    </row>
    <row r="238" spans="1:1" x14ac:dyDescent="0.25">
      <c r="A238" t="s">
        <v>996</v>
      </c>
    </row>
    <row r="239" spans="1:1" x14ac:dyDescent="0.25">
      <c r="A239" t="s">
        <v>997</v>
      </c>
    </row>
    <row r="240" spans="1:1" x14ac:dyDescent="0.25">
      <c r="A240" t="s">
        <v>998</v>
      </c>
    </row>
    <row r="241" spans="1:1" x14ac:dyDescent="0.25">
      <c r="A241" t="s">
        <v>999</v>
      </c>
    </row>
    <row r="242" spans="1:1" x14ac:dyDescent="0.25">
      <c r="A242" t="s">
        <v>1000</v>
      </c>
    </row>
    <row r="243" spans="1:1" x14ac:dyDescent="0.25">
      <c r="A243" t="s">
        <v>1001</v>
      </c>
    </row>
    <row r="244" spans="1:1" x14ac:dyDescent="0.25">
      <c r="A244" t="s">
        <v>1002</v>
      </c>
    </row>
    <row r="245" spans="1:1" x14ac:dyDescent="0.25">
      <c r="A245" t="s">
        <v>1003</v>
      </c>
    </row>
    <row r="246" spans="1:1" x14ac:dyDescent="0.25">
      <c r="A246" t="s">
        <v>1004</v>
      </c>
    </row>
    <row r="247" spans="1:1" x14ac:dyDescent="0.25">
      <c r="A247" t="s">
        <v>1005</v>
      </c>
    </row>
    <row r="248" spans="1:1" x14ac:dyDescent="0.25">
      <c r="A248" t="s">
        <v>1006</v>
      </c>
    </row>
    <row r="249" spans="1:1" x14ac:dyDescent="0.25">
      <c r="A249" t="s">
        <v>1007</v>
      </c>
    </row>
    <row r="250" spans="1:1" x14ac:dyDescent="0.25">
      <c r="A250" t="s">
        <v>1008</v>
      </c>
    </row>
    <row r="251" spans="1:1" x14ac:dyDescent="0.25">
      <c r="A251" t="s">
        <v>1009</v>
      </c>
    </row>
    <row r="252" spans="1:1" x14ac:dyDescent="0.25">
      <c r="A252" t="s">
        <v>1010</v>
      </c>
    </row>
    <row r="253" spans="1:1" x14ac:dyDescent="0.25">
      <c r="A253" t="s">
        <v>1011</v>
      </c>
    </row>
    <row r="254" spans="1:1" x14ac:dyDescent="0.25">
      <c r="A254" t="s">
        <v>1012</v>
      </c>
    </row>
    <row r="255" spans="1:1" x14ac:dyDescent="0.25">
      <c r="A255" t="s">
        <v>1013</v>
      </c>
    </row>
    <row r="256" spans="1:1" x14ac:dyDescent="0.25">
      <c r="A256" t="s">
        <v>1014</v>
      </c>
    </row>
    <row r="257" spans="1:1" x14ac:dyDescent="0.25">
      <c r="A257" t="s">
        <v>1015</v>
      </c>
    </row>
    <row r="258" spans="1:1" x14ac:dyDescent="0.25">
      <c r="A258" t="s">
        <v>1016</v>
      </c>
    </row>
    <row r="259" spans="1:1" x14ac:dyDescent="0.25">
      <c r="A259" t="s">
        <v>1017</v>
      </c>
    </row>
    <row r="260" spans="1:1" x14ac:dyDescent="0.25">
      <c r="A260" t="s">
        <v>1018</v>
      </c>
    </row>
    <row r="261" spans="1:1" x14ac:dyDescent="0.25">
      <c r="A261" t="s">
        <v>1019</v>
      </c>
    </row>
    <row r="262" spans="1:1" x14ac:dyDescent="0.25">
      <c r="A262" t="s">
        <v>1020</v>
      </c>
    </row>
    <row r="263" spans="1:1" x14ac:dyDescent="0.25">
      <c r="A263" t="s">
        <v>1021</v>
      </c>
    </row>
    <row r="264" spans="1:1" x14ac:dyDescent="0.25">
      <c r="A264" t="s">
        <v>1022</v>
      </c>
    </row>
    <row r="265" spans="1:1" x14ac:dyDescent="0.25">
      <c r="A265" t="s">
        <v>1023</v>
      </c>
    </row>
    <row r="266" spans="1:1" x14ac:dyDescent="0.25">
      <c r="A266" t="s">
        <v>1024</v>
      </c>
    </row>
    <row r="267" spans="1:1" x14ac:dyDescent="0.25">
      <c r="A267" t="s">
        <v>1025</v>
      </c>
    </row>
    <row r="268" spans="1:1" x14ac:dyDescent="0.25">
      <c r="A268" t="s">
        <v>1026</v>
      </c>
    </row>
    <row r="269" spans="1:1" x14ac:dyDescent="0.25">
      <c r="A269" t="s">
        <v>1027</v>
      </c>
    </row>
    <row r="270" spans="1:1" x14ac:dyDescent="0.25">
      <c r="A270" t="s">
        <v>1028</v>
      </c>
    </row>
    <row r="271" spans="1:1" x14ac:dyDescent="0.25">
      <c r="A271" t="s">
        <v>1029</v>
      </c>
    </row>
    <row r="272" spans="1:1" x14ac:dyDescent="0.25">
      <c r="A272" t="s">
        <v>1030</v>
      </c>
    </row>
    <row r="273" spans="1:1" x14ac:dyDescent="0.25">
      <c r="A273" t="s">
        <v>1031</v>
      </c>
    </row>
    <row r="274" spans="1:1" x14ac:dyDescent="0.25">
      <c r="A274" t="s">
        <v>1032</v>
      </c>
    </row>
    <row r="275" spans="1:1" x14ac:dyDescent="0.25">
      <c r="A275" t="s">
        <v>1033</v>
      </c>
    </row>
    <row r="276" spans="1:1" x14ac:dyDescent="0.25">
      <c r="A276" t="s">
        <v>1034</v>
      </c>
    </row>
    <row r="277" spans="1:1" x14ac:dyDescent="0.25">
      <c r="A277" t="s">
        <v>1035</v>
      </c>
    </row>
    <row r="278" spans="1:1" x14ac:dyDescent="0.25">
      <c r="A278" t="s">
        <v>1036</v>
      </c>
    </row>
    <row r="279" spans="1:1" x14ac:dyDescent="0.25">
      <c r="A279" t="s">
        <v>1037</v>
      </c>
    </row>
    <row r="280" spans="1:1" x14ac:dyDescent="0.25">
      <c r="A280" t="s">
        <v>1038</v>
      </c>
    </row>
    <row r="281" spans="1:1" x14ac:dyDescent="0.25">
      <c r="A281" t="s">
        <v>1039</v>
      </c>
    </row>
    <row r="282" spans="1:1" x14ac:dyDescent="0.25">
      <c r="A282" t="s">
        <v>1040</v>
      </c>
    </row>
    <row r="283" spans="1:1" x14ac:dyDescent="0.25">
      <c r="A283" t="s">
        <v>1041</v>
      </c>
    </row>
    <row r="284" spans="1:1" x14ac:dyDescent="0.25">
      <c r="A284" t="s">
        <v>1042</v>
      </c>
    </row>
    <row r="285" spans="1:1" x14ac:dyDescent="0.25">
      <c r="A285" t="s">
        <v>1043</v>
      </c>
    </row>
    <row r="286" spans="1:1" x14ac:dyDescent="0.25">
      <c r="A286" t="s">
        <v>1044</v>
      </c>
    </row>
    <row r="287" spans="1:1" x14ac:dyDescent="0.25">
      <c r="A287" t="s">
        <v>1045</v>
      </c>
    </row>
    <row r="288" spans="1:1" x14ac:dyDescent="0.25">
      <c r="A288" t="s">
        <v>1046</v>
      </c>
    </row>
    <row r="289" spans="1:1" x14ac:dyDescent="0.25">
      <c r="A289" t="s">
        <v>1047</v>
      </c>
    </row>
    <row r="290" spans="1:1" x14ac:dyDescent="0.25">
      <c r="A290" t="s">
        <v>1048</v>
      </c>
    </row>
    <row r="291" spans="1:1" x14ac:dyDescent="0.25">
      <c r="A291" t="s">
        <v>1049</v>
      </c>
    </row>
    <row r="292" spans="1:1" x14ac:dyDescent="0.25">
      <c r="A292" t="s">
        <v>1050</v>
      </c>
    </row>
    <row r="293" spans="1:1" x14ac:dyDescent="0.25">
      <c r="A293" t="s">
        <v>1051</v>
      </c>
    </row>
    <row r="294" spans="1:1" x14ac:dyDescent="0.25">
      <c r="A294" t="s">
        <v>1052</v>
      </c>
    </row>
    <row r="295" spans="1:1" x14ac:dyDescent="0.25">
      <c r="A295" t="s">
        <v>1053</v>
      </c>
    </row>
    <row r="296" spans="1:1" x14ac:dyDescent="0.25">
      <c r="A296" t="s">
        <v>1054</v>
      </c>
    </row>
    <row r="297" spans="1:1" x14ac:dyDescent="0.25">
      <c r="A297" t="s">
        <v>1055</v>
      </c>
    </row>
    <row r="298" spans="1:1" x14ac:dyDescent="0.25">
      <c r="A298" t="s">
        <v>1056</v>
      </c>
    </row>
    <row r="299" spans="1:1" x14ac:dyDescent="0.25">
      <c r="A299" t="s">
        <v>1057</v>
      </c>
    </row>
    <row r="300" spans="1:1" x14ac:dyDescent="0.25">
      <c r="A300" t="s">
        <v>1058</v>
      </c>
    </row>
    <row r="301" spans="1:1" x14ac:dyDescent="0.25">
      <c r="A301" t="s">
        <v>1059</v>
      </c>
    </row>
    <row r="302" spans="1:1" x14ac:dyDescent="0.25">
      <c r="A302" t="s">
        <v>1060</v>
      </c>
    </row>
    <row r="303" spans="1:1" x14ac:dyDescent="0.25">
      <c r="A303" t="s">
        <v>1061</v>
      </c>
    </row>
    <row r="304" spans="1:1" x14ac:dyDescent="0.25">
      <c r="A304" t="s">
        <v>1062</v>
      </c>
    </row>
    <row r="305" spans="1:1" x14ac:dyDescent="0.25">
      <c r="A305" t="s">
        <v>1063</v>
      </c>
    </row>
    <row r="306" spans="1:1" x14ac:dyDescent="0.25">
      <c r="A306" t="s">
        <v>1064</v>
      </c>
    </row>
    <row r="307" spans="1:1" x14ac:dyDescent="0.25">
      <c r="A307" t="s">
        <v>1065</v>
      </c>
    </row>
    <row r="308" spans="1:1" x14ac:dyDescent="0.25">
      <c r="A308" t="s">
        <v>1066</v>
      </c>
    </row>
    <row r="309" spans="1:1" x14ac:dyDescent="0.25">
      <c r="A309" t="s">
        <v>1062</v>
      </c>
    </row>
    <row r="310" spans="1:1" x14ac:dyDescent="0.25">
      <c r="A310" t="s">
        <v>1067</v>
      </c>
    </row>
    <row r="311" spans="1:1" x14ac:dyDescent="0.25">
      <c r="A311" t="s">
        <v>1068</v>
      </c>
    </row>
    <row r="312" spans="1:1" x14ac:dyDescent="0.25">
      <c r="A312" t="s">
        <v>1069</v>
      </c>
    </row>
    <row r="313" spans="1:1" x14ac:dyDescent="0.25">
      <c r="A313" t="s">
        <v>1070</v>
      </c>
    </row>
    <row r="314" spans="1:1" x14ac:dyDescent="0.25">
      <c r="A314" t="s">
        <v>1071</v>
      </c>
    </row>
    <row r="315" spans="1:1" x14ac:dyDescent="0.25">
      <c r="A315" t="s">
        <v>1072</v>
      </c>
    </row>
    <row r="316" spans="1:1" x14ac:dyDescent="0.25">
      <c r="A316" t="s">
        <v>1073</v>
      </c>
    </row>
    <row r="317" spans="1:1" x14ac:dyDescent="0.25">
      <c r="A317" t="s">
        <v>1074</v>
      </c>
    </row>
    <row r="318" spans="1:1" x14ac:dyDescent="0.25">
      <c r="A318" t="s">
        <v>1075</v>
      </c>
    </row>
    <row r="319" spans="1:1" x14ac:dyDescent="0.25">
      <c r="A319" t="s">
        <v>1076</v>
      </c>
    </row>
    <row r="320" spans="1:1" x14ac:dyDescent="0.25">
      <c r="A320" t="s">
        <v>1077</v>
      </c>
    </row>
    <row r="321" spans="1:1" x14ac:dyDescent="0.25">
      <c r="A321" t="s">
        <v>1078</v>
      </c>
    </row>
    <row r="322" spans="1:1" x14ac:dyDescent="0.25">
      <c r="A322" t="s">
        <v>1079</v>
      </c>
    </row>
    <row r="323" spans="1:1" x14ac:dyDescent="0.25">
      <c r="A323" t="s">
        <v>1080</v>
      </c>
    </row>
    <row r="324" spans="1:1" x14ac:dyDescent="0.25">
      <c r="A324" t="s">
        <v>1081</v>
      </c>
    </row>
    <row r="325" spans="1:1" x14ac:dyDescent="0.25">
      <c r="A325" t="s">
        <v>1082</v>
      </c>
    </row>
    <row r="326" spans="1:1" x14ac:dyDescent="0.25">
      <c r="A326" t="s">
        <v>1083</v>
      </c>
    </row>
    <row r="327" spans="1:1" x14ac:dyDescent="0.25">
      <c r="A327" t="s">
        <v>1084</v>
      </c>
    </row>
    <row r="328" spans="1:1" x14ac:dyDescent="0.25">
      <c r="A328" t="s">
        <v>1085</v>
      </c>
    </row>
    <row r="329" spans="1:1" x14ac:dyDescent="0.25">
      <c r="A329" t="s">
        <v>1086</v>
      </c>
    </row>
    <row r="330" spans="1:1" x14ac:dyDescent="0.25">
      <c r="A330" t="s">
        <v>1087</v>
      </c>
    </row>
    <row r="331" spans="1:1" x14ac:dyDescent="0.25">
      <c r="A331" t="s">
        <v>1088</v>
      </c>
    </row>
    <row r="332" spans="1:1" x14ac:dyDescent="0.25">
      <c r="A332" t="s">
        <v>1089</v>
      </c>
    </row>
    <row r="333" spans="1:1" x14ac:dyDescent="0.25">
      <c r="A333" t="s">
        <v>1090</v>
      </c>
    </row>
    <row r="334" spans="1:1" x14ac:dyDescent="0.25">
      <c r="A334" t="s">
        <v>1091</v>
      </c>
    </row>
    <row r="335" spans="1:1" x14ac:dyDescent="0.25">
      <c r="A335" t="s">
        <v>1092</v>
      </c>
    </row>
    <row r="336" spans="1:1" x14ac:dyDescent="0.25">
      <c r="A336" t="s">
        <v>1093</v>
      </c>
    </row>
    <row r="337" spans="1:1" x14ac:dyDescent="0.25">
      <c r="A337" t="s">
        <v>1094</v>
      </c>
    </row>
    <row r="338" spans="1:1" x14ac:dyDescent="0.25">
      <c r="A338" t="s">
        <v>1095</v>
      </c>
    </row>
    <row r="339" spans="1:1" x14ac:dyDescent="0.25">
      <c r="A339" t="s">
        <v>1096</v>
      </c>
    </row>
    <row r="340" spans="1:1" x14ac:dyDescent="0.25">
      <c r="A340" t="s">
        <v>1097</v>
      </c>
    </row>
    <row r="341" spans="1:1" x14ac:dyDescent="0.25">
      <c r="A341" t="s">
        <v>1098</v>
      </c>
    </row>
    <row r="342" spans="1:1" x14ac:dyDescent="0.25">
      <c r="A342" t="s">
        <v>1099</v>
      </c>
    </row>
    <row r="343" spans="1:1" x14ac:dyDescent="0.25">
      <c r="A343" t="s">
        <v>1100</v>
      </c>
    </row>
    <row r="344" spans="1:1" x14ac:dyDescent="0.25">
      <c r="A344" t="s">
        <v>1101</v>
      </c>
    </row>
    <row r="345" spans="1:1" x14ac:dyDescent="0.25">
      <c r="A345" t="s">
        <v>1102</v>
      </c>
    </row>
    <row r="346" spans="1:1" x14ac:dyDescent="0.25">
      <c r="A346" t="s">
        <v>1103</v>
      </c>
    </row>
    <row r="347" spans="1:1" x14ac:dyDescent="0.25">
      <c r="A347" t="s">
        <v>1104</v>
      </c>
    </row>
    <row r="348" spans="1:1" x14ac:dyDescent="0.25">
      <c r="A348" t="s">
        <v>1105</v>
      </c>
    </row>
    <row r="349" spans="1:1" x14ac:dyDescent="0.25">
      <c r="A349" t="s">
        <v>1106</v>
      </c>
    </row>
    <row r="350" spans="1:1" x14ac:dyDescent="0.25">
      <c r="A350" t="s">
        <v>1107</v>
      </c>
    </row>
    <row r="351" spans="1:1" x14ac:dyDescent="0.25">
      <c r="A351" t="s">
        <v>1108</v>
      </c>
    </row>
    <row r="352" spans="1:1" x14ac:dyDescent="0.25">
      <c r="A352" t="s">
        <v>1109</v>
      </c>
    </row>
    <row r="353" spans="1:1" x14ac:dyDescent="0.25">
      <c r="A353" t="s">
        <v>1110</v>
      </c>
    </row>
    <row r="354" spans="1:1" x14ac:dyDescent="0.25">
      <c r="A354" t="s">
        <v>1111</v>
      </c>
    </row>
    <row r="355" spans="1:1" x14ac:dyDescent="0.25">
      <c r="A355" t="s">
        <v>1112</v>
      </c>
    </row>
    <row r="356" spans="1:1" x14ac:dyDescent="0.25">
      <c r="A356" t="s">
        <v>1113</v>
      </c>
    </row>
    <row r="357" spans="1:1" x14ac:dyDescent="0.25">
      <c r="A357" t="s">
        <v>1114</v>
      </c>
    </row>
    <row r="358" spans="1:1" x14ac:dyDescent="0.25">
      <c r="A358" t="s">
        <v>1115</v>
      </c>
    </row>
    <row r="359" spans="1:1" x14ac:dyDescent="0.25">
      <c r="A359" t="s">
        <v>1116</v>
      </c>
    </row>
    <row r="360" spans="1:1" x14ac:dyDescent="0.25">
      <c r="A360" t="s">
        <v>1112</v>
      </c>
    </row>
    <row r="361" spans="1:1" x14ac:dyDescent="0.25">
      <c r="A361" t="s">
        <v>1117</v>
      </c>
    </row>
    <row r="362" spans="1:1" x14ac:dyDescent="0.25">
      <c r="A362" t="s">
        <v>1114</v>
      </c>
    </row>
    <row r="363" spans="1:1" x14ac:dyDescent="0.25">
      <c r="A363" t="s">
        <v>1118</v>
      </c>
    </row>
    <row r="364" spans="1:1" x14ac:dyDescent="0.25">
      <c r="A364" t="s">
        <v>1116</v>
      </c>
    </row>
    <row r="365" spans="1:1" x14ac:dyDescent="0.25">
      <c r="A365" t="s">
        <v>1112</v>
      </c>
    </row>
    <row r="366" spans="1:1" x14ac:dyDescent="0.25">
      <c r="A366" t="s">
        <v>1119</v>
      </c>
    </row>
    <row r="367" spans="1:1" x14ac:dyDescent="0.25">
      <c r="A367" t="s">
        <v>1114</v>
      </c>
    </row>
    <row r="368" spans="1:1" x14ac:dyDescent="0.25">
      <c r="A368" t="s">
        <v>1120</v>
      </c>
    </row>
    <row r="369" spans="1:1" x14ac:dyDescent="0.25">
      <c r="A369" t="s">
        <v>1116</v>
      </c>
    </row>
    <row r="370" spans="1:1" x14ac:dyDescent="0.25">
      <c r="A370" t="s">
        <v>1112</v>
      </c>
    </row>
    <row r="371" spans="1:1" x14ac:dyDescent="0.25">
      <c r="A371" t="s">
        <v>1119</v>
      </c>
    </row>
    <row r="372" spans="1:1" x14ac:dyDescent="0.25">
      <c r="A372" t="s">
        <v>1114</v>
      </c>
    </row>
    <row r="373" spans="1:1" x14ac:dyDescent="0.25">
      <c r="A373" t="s">
        <v>1121</v>
      </c>
    </row>
    <row r="374" spans="1:1" x14ac:dyDescent="0.25">
      <c r="A374" t="s">
        <v>1122</v>
      </c>
    </row>
    <row r="375" spans="1:1" x14ac:dyDescent="0.25">
      <c r="A375" t="s">
        <v>1123</v>
      </c>
    </row>
    <row r="376" spans="1:1" x14ac:dyDescent="0.25">
      <c r="A376" t="s">
        <v>1124</v>
      </c>
    </row>
    <row r="377" spans="1:1" x14ac:dyDescent="0.25">
      <c r="A377" t="s">
        <v>1125</v>
      </c>
    </row>
    <row r="378" spans="1:1" x14ac:dyDescent="0.25">
      <c r="A378" t="s">
        <v>1126</v>
      </c>
    </row>
    <row r="379" spans="1:1" x14ac:dyDescent="0.25">
      <c r="A379" t="s">
        <v>1127</v>
      </c>
    </row>
    <row r="380" spans="1:1" x14ac:dyDescent="0.25">
      <c r="A380" t="s">
        <v>1128</v>
      </c>
    </row>
    <row r="381" spans="1:1" x14ac:dyDescent="0.25">
      <c r="A381" t="s">
        <v>1129</v>
      </c>
    </row>
    <row r="382" spans="1:1" x14ac:dyDescent="0.25">
      <c r="A382" t="s">
        <v>1130</v>
      </c>
    </row>
    <row r="383" spans="1:1" x14ac:dyDescent="0.25">
      <c r="A383" t="s">
        <v>1131</v>
      </c>
    </row>
    <row r="384" spans="1:1" x14ac:dyDescent="0.25">
      <c r="A384" t="s">
        <v>1132</v>
      </c>
    </row>
    <row r="385" spans="1:1" x14ac:dyDescent="0.25">
      <c r="A385" t="s">
        <v>1133</v>
      </c>
    </row>
    <row r="386" spans="1:1" x14ac:dyDescent="0.25">
      <c r="A386" t="s">
        <v>1134</v>
      </c>
    </row>
    <row r="387" spans="1:1" x14ac:dyDescent="0.25">
      <c r="A387" t="s">
        <v>1135</v>
      </c>
    </row>
    <row r="388" spans="1:1" x14ac:dyDescent="0.25">
      <c r="A388" t="s">
        <v>1136</v>
      </c>
    </row>
    <row r="389" spans="1:1" x14ac:dyDescent="0.25">
      <c r="A389" t="s">
        <v>1137</v>
      </c>
    </row>
    <row r="390" spans="1:1" x14ac:dyDescent="0.25">
      <c r="A390" t="s">
        <v>1138</v>
      </c>
    </row>
    <row r="391" spans="1:1" x14ac:dyDescent="0.25">
      <c r="A391" t="s">
        <v>1139</v>
      </c>
    </row>
    <row r="392" spans="1:1" x14ac:dyDescent="0.25">
      <c r="A392" t="s">
        <v>1140</v>
      </c>
    </row>
    <row r="393" spans="1:1" x14ac:dyDescent="0.25">
      <c r="A393" t="s">
        <v>1141</v>
      </c>
    </row>
    <row r="394" spans="1:1" x14ac:dyDescent="0.25">
      <c r="A394" t="s">
        <v>1142</v>
      </c>
    </row>
    <row r="395" spans="1:1" x14ac:dyDescent="0.25">
      <c r="A395" t="s">
        <v>1143</v>
      </c>
    </row>
    <row r="396" spans="1:1" x14ac:dyDescent="0.25">
      <c r="A396" t="s">
        <v>1144</v>
      </c>
    </row>
    <row r="397" spans="1:1" x14ac:dyDescent="0.25">
      <c r="A397" t="s">
        <v>1145</v>
      </c>
    </row>
    <row r="398" spans="1:1" x14ac:dyDescent="0.25">
      <c r="A398" t="s">
        <v>1146</v>
      </c>
    </row>
    <row r="399" spans="1:1" x14ac:dyDescent="0.25">
      <c r="A399" t="s">
        <v>1147</v>
      </c>
    </row>
    <row r="400" spans="1:1" x14ac:dyDescent="0.25">
      <c r="A400" t="s">
        <v>1148</v>
      </c>
    </row>
    <row r="401" spans="1:1" x14ac:dyDescent="0.25">
      <c r="A401" t="s">
        <v>1149</v>
      </c>
    </row>
    <row r="402" spans="1:1" x14ac:dyDescent="0.25">
      <c r="A402" t="s">
        <v>1150</v>
      </c>
    </row>
    <row r="403" spans="1:1" x14ac:dyDescent="0.25">
      <c r="A403" t="s">
        <v>1151</v>
      </c>
    </row>
    <row r="404" spans="1:1" x14ac:dyDescent="0.25">
      <c r="A404" t="s">
        <v>1152</v>
      </c>
    </row>
    <row r="405" spans="1:1" x14ac:dyDescent="0.25">
      <c r="A405" t="s">
        <v>1153</v>
      </c>
    </row>
    <row r="406" spans="1:1" x14ac:dyDescent="0.25">
      <c r="A406" t="s">
        <v>1154</v>
      </c>
    </row>
    <row r="407" spans="1:1" x14ac:dyDescent="0.25">
      <c r="A407" t="s">
        <v>1155</v>
      </c>
    </row>
    <row r="408" spans="1:1" x14ac:dyDescent="0.25">
      <c r="A408" t="s">
        <v>1156</v>
      </c>
    </row>
    <row r="409" spans="1:1" x14ac:dyDescent="0.25">
      <c r="A409" t="s">
        <v>1157</v>
      </c>
    </row>
    <row r="410" spans="1:1" x14ac:dyDescent="0.25">
      <c r="A410" t="s">
        <v>1158</v>
      </c>
    </row>
    <row r="411" spans="1:1" x14ac:dyDescent="0.25">
      <c r="A411" t="s">
        <v>1159</v>
      </c>
    </row>
    <row r="412" spans="1:1" x14ac:dyDescent="0.25">
      <c r="A412" t="s">
        <v>1160</v>
      </c>
    </row>
    <row r="413" spans="1:1" x14ac:dyDescent="0.25">
      <c r="A413" t="s">
        <v>1161</v>
      </c>
    </row>
    <row r="414" spans="1:1" x14ac:dyDescent="0.25">
      <c r="A414" t="s">
        <v>1162</v>
      </c>
    </row>
    <row r="415" spans="1:1" x14ac:dyDescent="0.25">
      <c r="A415" t="s">
        <v>1163</v>
      </c>
    </row>
    <row r="416" spans="1:1" x14ac:dyDescent="0.25">
      <c r="A416" t="s">
        <v>1164</v>
      </c>
    </row>
    <row r="417" spans="1:1" x14ac:dyDescent="0.25">
      <c r="A417" t="s">
        <v>1165</v>
      </c>
    </row>
    <row r="418" spans="1:1" x14ac:dyDescent="0.25">
      <c r="A418" t="s">
        <v>1166</v>
      </c>
    </row>
    <row r="419" spans="1:1" x14ac:dyDescent="0.25">
      <c r="A419" t="s">
        <v>1167</v>
      </c>
    </row>
    <row r="420" spans="1:1" x14ac:dyDescent="0.25">
      <c r="A420" t="s">
        <v>1168</v>
      </c>
    </row>
    <row r="421" spans="1:1" x14ac:dyDescent="0.25">
      <c r="A421" t="s">
        <v>1169</v>
      </c>
    </row>
    <row r="422" spans="1:1" x14ac:dyDescent="0.25">
      <c r="A422" t="s">
        <v>1170</v>
      </c>
    </row>
    <row r="423" spans="1:1" x14ac:dyDescent="0.25">
      <c r="A423" t="s">
        <v>1171</v>
      </c>
    </row>
    <row r="424" spans="1:1" x14ac:dyDescent="0.25">
      <c r="A424" t="s">
        <v>1167</v>
      </c>
    </row>
    <row r="425" spans="1:1" x14ac:dyDescent="0.25">
      <c r="A425" t="s">
        <v>1168</v>
      </c>
    </row>
    <row r="426" spans="1:1" x14ac:dyDescent="0.25">
      <c r="A426" t="s">
        <v>1172</v>
      </c>
    </row>
    <row r="427" spans="1:1" x14ac:dyDescent="0.25">
      <c r="A427" t="s">
        <v>1173</v>
      </c>
    </row>
    <row r="428" spans="1:1" x14ac:dyDescent="0.25">
      <c r="A428" t="s">
        <v>1174</v>
      </c>
    </row>
    <row r="429" spans="1:1" x14ac:dyDescent="0.25">
      <c r="A429" t="s">
        <v>1175</v>
      </c>
    </row>
    <row r="430" spans="1:1" x14ac:dyDescent="0.25">
      <c r="A430" t="s">
        <v>1176</v>
      </c>
    </row>
    <row r="431" spans="1:1" x14ac:dyDescent="0.25">
      <c r="A431" t="s">
        <v>1177</v>
      </c>
    </row>
    <row r="432" spans="1:1" x14ac:dyDescent="0.25">
      <c r="A432" t="s">
        <v>1178</v>
      </c>
    </row>
    <row r="433" spans="1:1" x14ac:dyDescent="0.25">
      <c r="A433" t="s">
        <v>1179</v>
      </c>
    </row>
    <row r="434" spans="1:1" x14ac:dyDescent="0.25">
      <c r="A434" t="s">
        <v>1180</v>
      </c>
    </row>
    <row r="435" spans="1:1" x14ac:dyDescent="0.25">
      <c r="A435" t="s">
        <v>1181</v>
      </c>
    </row>
    <row r="436" spans="1:1" x14ac:dyDescent="0.25">
      <c r="A436" t="s">
        <v>1182</v>
      </c>
    </row>
    <row r="437" spans="1:1" x14ac:dyDescent="0.25">
      <c r="A437" t="s">
        <v>1183</v>
      </c>
    </row>
    <row r="438" spans="1:1" x14ac:dyDescent="0.25">
      <c r="A438" t="s">
        <v>1184</v>
      </c>
    </row>
    <row r="439" spans="1:1" x14ac:dyDescent="0.25">
      <c r="A439" t="s">
        <v>1185</v>
      </c>
    </row>
    <row r="440" spans="1:1" x14ac:dyDescent="0.25">
      <c r="A440" t="s">
        <v>1186</v>
      </c>
    </row>
    <row r="441" spans="1:1" x14ac:dyDescent="0.25">
      <c r="A441" t="s">
        <v>1187</v>
      </c>
    </row>
    <row r="442" spans="1:1" x14ac:dyDescent="0.25">
      <c r="A442" t="s">
        <v>1188</v>
      </c>
    </row>
    <row r="443" spans="1:1" x14ac:dyDescent="0.25">
      <c r="A443" t="s">
        <v>1189</v>
      </c>
    </row>
    <row r="444" spans="1:1" x14ac:dyDescent="0.25">
      <c r="A444" t="s">
        <v>1190</v>
      </c>
    </row>
    <row r="445" spans="1:1" x14ac:dyDescent="0.25">
      <c r="A445" t="s">
        <v>1191</v>
      </c>
    </row>
    <row r="446" spans="1:1" x14ac:dyDescent="0.25">
      <c r="A446" t="s">
        <v>1192</v>
      </c>
    </row>
    <row r="447" spans="1:1" x14ac:dyDescent="0.25">
      <c r="A447" t="s">
        <v>1193</v>
      </c>
    </row>
    <row r="448" spans="1:1" x14ac:dyDescent="0.25">
      <c r="A448" t="s">
        <v>1194</v>
      </c>
    </row>
    <row r="449" spans="1:1" x14ac:dyDescent="0.25">
      <c r="A449" t="s">
        <v>1195</v>
      </c>
    </row>
    <row r="450" spans="1:1" x14ac:dyDescent="0.25">
      <c r="A450" t="s">
        <v>1196</v>
      </c>
    </row>
    <row r="451" spans="1:1" x14ac:dyDescent="0.25">
      <c r="A451" t="s">
        <v>1197</v>
      </c>
    </row>
    <row r="452" spans="1:1" x14ac:dyDescent="0.25">
      <c r="A452" t="s">
        <v>1198</v>
      </c>
    </row>
    <row r="453" spans="1:1" x14ac:dyDescent="0.25">
      <c r="A453" t="s">
        <v>1199</v>
      </c>
    </row>
    <row r="454" spans="1:1" x14ac:dyDescent="0.25">
      <c r="A454" t="s">
        <v>1200</v>
      </c>
    </row>
    <row r="455" spans="1:1" x14ac:dyDescent="0.25">
      <c r="A455" t="s">
        <v>1201</v>
      </c>
    </row>
    <row r="456" spans="1:1" x14ac:dyDescent="0.25">
      <c r="A456" t="s">
        <v>1202</v>
      </c>
    </row>
    <row r="457" spans="1:1" x14ac:dyDescent="0.25">
      <c r="A457" t="s">
        <v>1203</v>
      </c>
    </row>
    <row r="458" spans="1:1" x14ac:dyDescent="0.25">
      <c r="A458" t="s">
        <v>1204</v>
      </c>
    </row>
    <row r="459" spans="1:1" x14ac:dyDescent="0.25">
      <c r="A459" t="s">
        <v>1205</v>
      </c>
    </row>
    <row r="460" spans="1:1" x14ac:dyDescent="0.25">
      <c r="A460" t="s">
        <v>1206</v>
      </c>
    </row>
    <row r="461" spans="1:1" x14ac:dyDescent="0.25">
      <c r="A461" t="s">
        <v>1207</v>
      </c>
    </row>
    <row r="462" spans="1:1" x14ac:dyDescent="0.25">
      <c r="A462" t="s">
        <v>1208</v>
      </c>
    </row>
    <row r="463" spans="1:1" x14ac:dyDescent="0.25">
      <c r="A463" t="s">
        <v>1209</v>
      </c>
    </row>
    <row r="464" spans="1:1" x14ac:dyDescent="0.25">
      <c r="A464" t="s">
        <v>1210</v>
      </c>
    </row>
    <row r="465" spans="1:1" x14ac:dyDescent="0.25">
      <c r="A465" t="s">
        <v>1211</v>
      </c>
    </row>
    <row r="466" spans="1:1" x14ac:dyDescent="0.25">
      <c r="A466" t="s">
        <v>1212</v>
      </c>
    </row>
    <row r="467" spans="1:1" x14ac:dyDescent="0.25">
      <c r="A467" t="s">
        <v>1213</v>
      </c>
    </row>
    <row r="468" spans="1:1" x14ac:dyDescent="0.25">
      <c r="A468" t="s">
        <v>1214</v>
      </c>
    </row>
    <row r="469" spans="1:1" x14ac:dyDescent="0.25">
      <c r="A469" t="s">
        <v>1215</v>
      </c>
    </row>
    <row r="470" spans="1:1" x14ac:dyDescent="0.25">
      <c r="A470" t="s">
        <v>1216</v>
      </c>
    </row>
    <row r="471" spans="1:1" x14ac:dyDescent="0.25">
      <c r="A471" t="s">
        <v>1217</v>
      </c>
    </row>
    <row r="472" spans="1:1" x14ac:dyDescent="0.25">
      <c r="A472" t="s">
        <v>1218</v>
      </c>
    </row>
    <row r="473" spans="1:1" x14ac:dyDescent="0.25">
      <c r="A473" t="s">
        <v>1219</v>
      </c>
    </row>
    <row r="474" spans="1:1" x14ac:dyDescent="0.25">
      <c r="A474" t="s">
        <v>1220</v>
      </c>
    </row>
    <row r="475" spans="1:1" x14ac:dyDescent="0.25">
      <c r="A475" t="s">
        <v>1221</v>
      </c>
    </row>
    <row r="476" spans="1:1" x14ac:dyDescent="0.25">
      <c r="A476" t="s">
        <v>1222</v>
      </c>
    </row>
    <row r="477" spans="1:1" x14ac:dyDescent="0.25">
      <c r="A477" t="s">
        <v>1223</v>
      </c>
    </row>
    <row r="478" spans="1:1" x14ac:dyDescent="0.25">
      <c r="A478" t="s">
        <v>1224</v>
      </c>
    </row>
    <row r="479" spans="1:1" x14ac:dyDescent="0.25">
      <c r="A479" t="s">
        <v>1225</v>
      </c>
    </row>
    <row r="480" spans="1:1" x14ac:dyDescent="0.25">
      <c r="A480" t="s">
        <v>1226</v>
      </c>
    </row>
    <row r="481" spans="1:1" x14ac:dyDescent="0.25">
      <c r="A481" t="s">
        <v>1227</v>
      </c>
    </row>
    <row r="482" spans="1:1" x14ac:dyDescent="0.25">
      <c r="A482" t="s">
        <v>1228</v>
      </c>
    </row>
    <row r="483" spans="1:1" x14ac:dyDescent="0.25">
      <c r="A483" t="s">
        <v>1229</v>
      </c>
    </row>
    <row r="484" spans="1:1" x14ac:dyDescent="0.25">
      <c r="A484" t="s">
        <v>1230</v>
      </c>
    </row>
    <row r="485" spans="1:1" x14ac:dyDescent="0.25">
      <c r="A485" t="s">
        <v>1231</v>
      </c>
    </row>
    <row r="486" spans="1:1" x14ac:dyDescent="0.25">
      <c r="A486" t="s">
        <v>1232</v>
      </c>
    </row>
    <row r="487" spans="1:1" x14ac:dyDescent="0.25">
      <c r="A487" t="s">
        <v>1233</v>
      </c>
    </row>
    <row r="488" spans="1:1" x14ac:dyDescent="0.25">
      <c r="A488" t="s">
        <v>1234</v>
      </c>
    </row>
    <row r="489" spans="1:1" x14ac:dyDescent="0.25">
      <c r="A489" t="s">
        <v>1235</v>
      </c>
    </row>
    <row r="490" spans="1:1" x14ac:dyDescent="0.25">
      <c r="A490" t="s">
        <v>1236</v>
      </c>
    </row>
    <row r="491" spans="1:1" x14ac:dyDescent="0.25">
      <c r="A491" t="s">
        <v>1237</v>
      </c>
    </row>
    <row r="492" spans="1:1" x14ac:dyDescent="0.25">
      <c r="A492" t="s">
        <v>1238</v>
      </c>
    </row>
    <row r="493" spans="1:1" x14ac:dyDescent="0.25">
      <c r="A493" t="s">
        <v>1239</v>
      </c>
    </row>
    <row r="494" spans="1:1" x14ac:dyDescent="0.25">
      <c r="A494" t="s">
        <v>1240</v>
      </c>
    </row>
    <row r="495" spans="1:1" x14ac:dyDescent="0.25">
      <c r="A495" t="s">
        <v>1241</v>
      </c>
    </row>
    <row r="496" spans="1:1" x14ac:dyDescent="0.25">
      <c r="A496" t="s">
        <v>1242</v>
      </c>
    </row>
    <row r="497" spans="1:1" x14ac:dyDescent="0.25">
      <c r="A497" t="s">
        <v>1243</v>
      </c>
    </row>
    <row r="498" spans="1:1" x14ac:dyDescent="0.25">
      <c r="A498" t="s">
        <v>1244</v>
      </c>
    </row>
    <row r="499" spans="1:1" x14ac:dyDescent="0.25">
      <c r="A499" t="s">
        <v>1245</v>
      </c>
    </row>
    <row r="500" spans="1:1" x14ac:dyDescent="0.25">
      <c r="A500" t="s">
        <v>1246</v>
      </c>
    </row>
    <row r="501" spans="1:1" x14ac:dyDescent="0.25">
      <c r="A501" t="s">
        <v>1247</v>
      </c>
    </row>
    <row r="502" spans="1:1" x14ac:dyDescent="0.25">
      <c r="A502" t="s">
        <v>1248</v>
      </c>
    </row>
    <row r="503" spans="1:1" x14ac:dyDescent="0.25">
      <c r="A503" t="s">
        <v>1249</v>
      </c>
    </row>
    <row r="504" spans="1:1" x14ac:dyDescent="0.25">
      <c r="A504" t="s">
        <v>1250</v>
      </c>
    </row>
    <row r="505" spans="1:1" x14ac:dyDescent="0.25">
      <c r="A505" t="s">
        <v>1251</v>
      </c>
    </row>
    <row r="506" spans="1:1" x14ac:dyDescent="0.25">
      <c r="A506" t="s">
        <v>1252</v>
      </c>
    </row>
    <row r="507" spans="1:1" x14ac:dyDescent="0.25">
      <c r="A507" t="s">
        <v>797</v>
      </c>
    </row>
    <row r="508" spans="1:1" x14ac:dyDescent="0.25">
      <c r="A508" t="s">
        <v>1253</v>
      </c>
    </row>
    <row r="509" spans="1:1" x14ac:dyDescent="0.25">
      <c r="A509" t="s">
        <v>1254</v>
      </c>
    </row>
    <row r="510" spans="1:1" x14ac:dyDescent="0.25">
      <c r="A510" t="s">
        <v>1255</v>
      </c>
    </row>
    <row r="511" spans="1:1" x14ac:dyDescent="0.25">
      <c r="A511" t="s">
        <v>1256</v>
      </c>
    </row>
    <row r="512" spans="1:1" x14ac:dyDescent="0.25">
      <c r="A512" t="s">
        <v>1257</v>
      </c>
    </row>
    <row r="513" spans="1:1" x14ac:dyDescent="0.25">
      <c r="A513" t="s">
        <v>1258</v>
      </c>
    </row>
    <row r="514" spans="1:1" x14ac:dyDescent="0.25">
      <c r="A514" t="s">
        <v>1259</v>
      </c>
    </row>
    <row r="515" spans="1:1" x14ac:dyDescent="0.25">
      <c r="A515" t="s">
        <v>1260</v>
      </c>
    </row>
    <row r="516" spans="1:1" x14ac:dyDescent="0.25">
      <c r="A516" t="s">
        <v>1261</v>
      </c>
    </row>
    <row r="517" spans="1:1" x14ac:dyDescent="0.25">
      <c r="A517" t="s">
        <v>1262</v>
      </c>
    </row>
    <row r="518" spans="1:1" x14ac:dyDescent="0.25">
      <c r="A518" t="s">
        <v>1263</v>
      </c>
    </row>
    <row r="519" spans="1:1" x14ac:dyDescent="0.25">
      <c r="A519" t="s">
        <v>1264</v>
      </c>
    </row>
    <row r="520" spans="1:1" x14ac:dyDescent="0.25">
      <c r="A520" t="s">
        <v>1265</v>
      </c>
    </row>
    <row r="521" spans="1:1" x14ac:dyDescent="0.25">
      <c r="A521" t="s">
        <v>1266</v>
      </c>
    </row>
    <row r="522" spans="1:1" x14ac:dyDescent="0.25">
      <c r="A522" t="s">
        <v>1267</v>
      </c>
    </row>
    <row r="523" spans="1:1" x14ac:dyDescent="0.25">
      <c r="A523" t="s">
        <v>1236</v>
      </c>
    </row>
    <row r="524" spans="1:1" x14ac:dyDescent="0.25">
      <c r="A524" t="s">
        <v>1237</v>
      </c>
    </row>
    <row r="525" spans="1:1" x14ac:dyDescent="0.25">
      <c r="A525" t="s">
        <v>1238</v>
      </c>
    </row>
    <row r="526" spans="1:1" x14ac:dyDescent="0.25">
      <c r="A526" t="s">
        <v>1239</v>
      </c>
    </row>
    <row r="527" spans="1:1" x14ac:dyDescent="0.25">
      <c r="A527" t="s">
        <v>1268</v>
      </c>
    </row>
    <row r="528" spans="1:1" x14ac:dyDescent="0.25">
      <c r="A528" t="s">
        <v>1269</v>
      </c>
    </row>
    <row r="529" spans="1:1" x14ac:dyDescent="0.25">
      <c r="A529" t="s">
        <v>1270</v>
      </c>
    </row>
    <row r="530" spans="1:1" x14ac:dyDescent="0.25">
      <c r="A530" t="s">
        <v>1271</v>
      </c>
    </row>
    <row r="531" spans="1:1" x14ac:dyDescent="0.25">
      <c r="A531" t="s">
        <v>1272</v>
      </c>
    </row>
    <row r="532" spans="1:1" x14ac:dyDescent="0.25">
      <c r="A532" t="s">
        <v>1273</v>
      </c>
    </row>
    <row r="533" spans="1:1" x14ac:dyDescent="0.25">
      <c r="A533" t="s">
        <v>1274</v>
      </c>
    </row>
    <row r="534" spans="1:1" x14ac:dyDescent="0.25">
      <c r="A534" t="s">
        <v>1275</v>
      </c>
    </row>
    <row r="535" spans="1:1" x14ac:dyDescent="0.25">
      <c r="A535" t="s">
        <v>1276</v>
      </c>
    </row>
    <row r="536" spans="1:1" x14ac:dyDescent="0.25">
      <c r="A536" t="s">
        <v>1277</v>
      </c>
    </row>
    <row r="537" spans="1:1" x14ac:dyDescent="0.25">
      <c r="A537" t="s">
        <v>1278</v>
      </c>
    </row>
    <row r="538" spans="1:1" x14ac:dyDescent="0.25">
      <c r="A538" t="s">
        <v>1279</v>
      </c>
    </row>
    <row r="539" spans="1:1" x14ac:dyDescent="0.25">
      <c r="A539" t="s">
        <v>1280</v>
      </c>
    </row>
    <row r="540" spans="1:1" x14ac:dyDescent="0.25">
      <c r="A540" t="s">
        <v>1281</v>
      </c>
    </row>
    <row r="541" spans="1:1" x14ac:dyDescent="0.25">
      <c r="A541" t="s">
        <v>1282</v>
      </c>
    </row>
    <row r="542" spans="1:1" x14ac:dyDescent="0.25">
      <c r="A542" t="s">
        <v>1283</v>
      </c>
    </row>
    <row r="543" spans="1:1" x14ac:dyDescent="0.25">
      <c r="A543" t="s">
        <v>1284</v>
      </c>
    </row>
    <row r="544" spans="1:1" x14ac:dyDescent="0.25">
      <c r="A544" t="s">
        <v>1285</v>
      </c>
    </row>
    <row r="545" spans="1:1" x14ac:dyDescent="0.25">
      <c r="A545" t="s">
        <v>1286</v>
      </c>
    </row>
    <row r="546" spans="1:1" x14ac:dyDescent="0.25">
      <c r="A546" t="s">
        <v>1287</v>
      </c>
    </row>
    <row r="547" spans="1:1" x14ac:dyDescent="0.25">
      <c r="A547" t="s">
        <v>1288</v>
      </c>
    </row>
    <row r="548" spans="1:1" x14ac:dyDescent="0.25">
      <c r="A548" t="s">
        <v>1289</v>
      </c>
    </row>
    <row r="549" spans="1:1" x14ac:dyDescent="0.25">
      <c r="A549" t="s">
        <v>1290</v>
      </c>
    </row>
    <row r="550" spans="1:1" x14ac:dyDescent="0.25">
      <c r="A550" t="s">
        <v>1291</v>
      </c>
    </row>
    <row r="551" spans="1:1" x14ac:dyDescent="0.25">
      <c r="A551" t="s">
        <v>1292</v>
      </c>
    </row>
    <row r="552" spans="1:1" x14ac:dyDescent="0.25">
      <c r="A552" t="s">
        <v>1293</v>
      </c>
    </row>
    <row r="553" spans="1:1" x14ac:dyDescent="0.25">
      <c r="A553" t="s">
        <v>1294</v>
      </c>
    </row>
    <row r="554" spans="1:1" x14ac:dyDescent="0.25">
      <c r="A554" t="s">
        <v>1295</v>
      </c>
    </row>
    <row r="555" spans="1:1" x14ac:dyDescent="0.25">
      <c r="A555" t="s">
        <v>1296</v>
      </c>
    </row>
    <row r="556" spans="1:1" x14ac:dyDescent="0.25">
      <c r="A556" t="s">
        <v>1297</v>
      </c>
    </row>
    <row r="557" spans="1:1" x14ac:dyDescent="0.25">
      <c r="A557" t="s">
        <v>1298</v>
      </c>
    </row>
    <row r="558" spans="1:1" x14ac:dyDescent="0.25">
      <c r="A558" t="s">
        <v>1299</v>
      </c>
    </row>
    <row r="559" spans="1:1" x14ac:dyDescent="0.25">
      <c r="A559" t="s">
        <v>1300</v>
      </c>
    </row>
    <row r="560" spans="1:1" x14ac:dyDescent="0.25">
      <c r="A560" t="s">
        <v>1301</v>
      </c>
    </row>
    <row r="561" spans="1:1" x14ac:dyDescent="0.25">
      <c r="A561" t="s">
        <v>1302</v>
      </c>
    </row>
    <row r="562" spans="1:1" x14ac:dyDescent="0.25">
      <c r="A562" t="s">
        <v>1303</v>
      </c>
    </row>
    <row r="563" spans="1:1" x14ac:dyDescent="0.25">
      <c r="A563" t="s">
        <v>1304</v>
      </c>
    </row>
    <row r="564" spans="1:1" x14ac:dyDescent="0.25">
      <c r="A564" t="s">
        <v>1305</v>
      </c>
    </row>
    <row r="565" spans="1:1" x14ac:dyDescent="0.25">
      <c r="A565" t="s">
        <v>1306</v>
      </c>
    </row>
    <row r="566" spans="1:1" x14ac:dyDescent="0.25">
      <c r="A566" t="s">
        <v>1307</v>
      </c>
    </row>
    <row r="567" spans="1:1" x14ac:dyDescent="0.25">
      <c r="A567" t="s">
        <v>1308</v>
      </c>
    </row>
    <row r="568" spans="1:1" x14ac:dyDescent="0.25">
      <c r="A568" t="s">
        <v>1309</v>
      </c>
    </row>
    <row r="569" spans="1:1" x14ac:dyDescent="0.25">
      <c r="A569" t="s">
        <v>1310</v>
      </c>
    </row>
    <row r="570" spans="1:1" x14ac:dyDescent="0.25">
      <c r="A570" t="s">
        <v>1311</v>
      </c>
    </row>
    <row r="571" spans="1:1" x14ac:dyDescent="0.25">
      <c r="A571" t="s">
        <v>1312</v>
      </c>
    </row>
    <row r="572" spans="1:1" x14ac:dyDescent="0.25">
      <c r="A572" t="s">
        <v>1313</v>
      </c>
    </row>
    <row r="573" spans="1:1" x14ac:dyDescent="0.25">
      <c r="A573" t="s">
        <v>1314</v>
      </c>
    </row>
    <row r="574" spans="1:1" x14ac:dyDescent="0.25">
      <c r="A574" t="s">
        <v>1315</v>
      </c>
    </row>
    <row r="575" spans="1:1" x14ac:dyDescent="0.25">
      <c r="A575" t="s">
        <v>1316</v>
      </c>
    </row>
    <row r="576" spans="1:1" x14ac:dyDescent="0.25">
      <c r="A576" t="s">
        <v>1317</v>
      </c>
    </row>
    <row r="577" spans="1:1" x14ac:dyDescent="0.25">
      <c r="A577" t="s">
        <v>1313</v>
      </c>
    </row>
    <row r="578" spans="1:1" x14ac:dyDescent="0.25">
      <c r="A578" t="s">
        <v>1318</v>
      </c>
    </row>
    <row r="579" spans="1:1" x14ac:dyDescent="0.25">
      <c r="A579" t="s">
        <v>1319</v>
      </c>
    </row>
    <row r="580" spans="1:1" x14ac:dyDescent="0.25">
      <c r="A580" t="s">
        <v>1320</v>
      </c>
    </row>
    <row r="581" spans="1:1" x14ac:dyDescent="0.25">
      <c r="A581" t="s">
        <v>1321</v>
      </c>
    </row>
    <row r="582" spans="1:1" x14ac:dyDescent="0.25">
      <c r="A582" t="s">
        <v>1206</v>
      </c>
    </row>
    <row r="583" spans="1:1" x14ac:dyDescent="0.25">
      <c r="A583" t="s">
        <v>1322</v>
      </c>
    </row>
    <row r="584" spans="1:1" x14ac:dyDescent="0.25">
      <c r="A584" t="s">
        <v>1323</v>
      </c>
    </row>
    <row r="585" spans="1:1" x14ac:dyDescent="0.25">
      <c r="A585" t="s">
        <v>1324</v>
      </c>
    </row>
    <row r="586" spans="1:1" x14ac:dyDescent="0.25">
      <c r="A586" t="s">
        <v>1325</v>
      </c>
    </row>
    <row r="587" spans="1:1" x14ac:dyDescent="0.25">
      <c r="A587" t="s">
        <v>1211</v>
      </c>
    </row>
    <row r="588" spans="1:1" x14ac:dyDescent="0.25">
      <c r="A588" t="s">
        <v>1326</v>
      </c>
    </row>
    <row r="589" spans="1:1" x14ac:dyDescent="0.25">
      <c r="A589" t="s">
        <v>1327</v>
      </c>
    </row>
    <row r="590" spans="1:1" x14ac:dyDescent="0.25">
      <c r="A590" t="s">
        <v>1328</v>
      </c>
    </row>
    <row r="591" spans="1:1" x14ac:dyDescent="0.25">
      <c r="A591" t="s">
        <v>1329</v>
      </c>
    </row>
    <row r="592" spans="1:1" x14ac:dyDescent="0.25">
      <c r="A592" t="s">
        <v>1330</v>
      </c>
    </row>
    <row r="593" spans="1:1" x14ac:dyDescent="0.25">
      <c r="A593" t="s">
        <v>1331</v>
      </c>
    </row>
    <row r="594" spans="1:1" x14ac:dyDescent="0.25">
      <c r="A594" t="s">
        <v>1332</v>
      </c>
    </row>
    <row r="595" spans="1:1" x14ac:dyDescent="0.25">
      <c r="A595" t="s">
        <v>1333</v>
      </c>
    </row>
    <row r="596" spans="1:1" x14ac:dyDescent="0.25">
      <c r="A596" t="s">
        <v>1334</v>
      </c>
    </row>
    <row r="597" spans="1:1" x14ac:dyDescent="0.25">
      <c r="A597" t="s">
        <v>1335</v>
      </c>
    </row>
    <row r="598" spans="1:1" x14ac:dyDescent="0.25">
      <c r="A598" t="s">
        <v>1336</v>
      </c>
    </row>
    <row r="599" spans="1:1" x14ac:dyDescent="0.25">
      <c r="A599" t="s">
        <v>1337</v>
      </c>
    </row>
    <row r="600" spans="1:1" x14ac:dyDescent="0.25">
      <c r="A600" t="s">
        <v>1338</v>
      </c>
    </row>
    <row r="601" spans="1:1" x14ac:dyDescent="0.25">
      <c r="A601" t="s">
        <v>1339</v>
      </c>
    </row>
    <row r="602" spans="1:1" x14ac:dyDescent="0.25">
      <c r="A602" t="s">
        <v>1340</v>
      </c>
    </row>
    <row r="603" spans="1:1" x14ac:dyDescent="0.25">
      <c r="A603" t="s">
        <v>1341</v>
      </c>
    </row>
    <row r="604" spans="1:1" x14ac:dyDescent="0.25">
      <c r="A604" t="s">
        <v>1342</v>
      </c>
    </row>
    <row r="605" spans="1:1" x14ac:dyDescent="0.25">
      <c r="A605" t="s">
        <v>1343</v>
      </c>
    </row>
    <row r="606" spans="1:1" x14ac:dyDescent="0.25">
      <c r="A606" t="s">
        <v>1344</v>
      </c>
    </row>
    <row r="607" spans="1:1" x14ac:dyDescent="0.25">
      <c r="A607" t="s">
        <v>1345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4"/>
  <sheetViews>
    <sheetView workbookViewId="0"/>
  </sheetViews>
  <sheetFormatPr defaultRowHeight="15" x14ac:dyDescent="0.25"/>
  <sheetData>
    <row r="1" spans="1:1" x14ac:dyDescent="0.25">
      <c r="A1" t="s">
        <v>1406</v>
      </c>
    </row>
    <row r="2" spans="1:1" x14ac:dyDescent="0.25">
      <c r="A2" t="s">
        <v>1407</v>
      </c>
    </row>
    <row r="3" spans="1:1" x14ac:dyDescent="0.25">
      <c r="A3" t="s">
        <v>1408</v>
      </c>
    </row>
    <row r="4" spans="1:1" x14ac:dyDescent="0.25">
      <c r="A4" t="s">
        <v>1409</v>
      </c>
    </row>
    <row r="5" spans="1:1" x14ac:dyDescent="0.25">
      <c r="A5" t="s">
        <v>1410</v>
      </c>
    </row>
    <row r="6" spans="1:1" x14ac:dyDescent="0.25">
      <c r="A6" t="s">
        <v>1411</v>
      </c>
    </row>
    <row r="7" spans="1:1" x14ac:dyDescent="0.25">
      <c r="A7" t="s">
        <v>1412</v>
      </c>
    </row>
    <row r="8" spans="1:1" x14ac:dyDescent="0.25">
      <c r="A8" t="s">
        <v>1413</v>
      </c>
    </row>
    <row r="9" spans="1:1" x14ac:dyDescent="0.25">
      <c r="A9" t="s">
        <v>1414</v>
      </c>
    </row>
    <row r="10" spans="1:1" x14ac:dyDescent="0.25">
      <c r="A10" t="s">
        <v>1415</v>
      </c>
    </row>
    <row r="11" spans="1:1" x14ac:dyDescent="0.25">
      <c r="A11" t="s">
        <v>1407</v>
      </c>
    </row>
    <row r="12" spans="1:1" x14ac:dyDescent="0.25">
      <c r="A12" t="s">
        <v>1416</v>
      </c>
    </row>
    <row r="13" spans="1:1" x14ac:dyDescent="0.25">
      <c r="A13" t="s">
        <v>1417</v>
      </c>
    </row>
    <row r="14" spans="1:1" x14ac:dyDescent="0.25">
      <c r="A14" t="s">
        <v>1418</v>
      </c>
    </row>
    <row r="15" spans="1:1" x14ac:dyDescent="0.25">
      <c r="A15" t="s">
        <v>1419</v>
      </c>
    </row>
    <row r="16" spans="1:1" x14ac:dyDescent="0.25">
      <c r="A16" t="s">
        <v>1420</v>
      </c>
    </row>
    <row r="17" spans="1:1" x14ac:dyDescent="0.25">
      <c r="A17" t="s">
        <v>1421</v>
      </c>
    </row>
    <row r="18" spans="1:1" x14ac:dyDescent="0.25">
      <c r="A18" t="s">
        <v>1422</v>
      </c>
    </row>
    <row r="19" spans="1:1" x14ac:dyDescent="0.25">
      <c r="A19" t="s">
        <v>1423</v>
      </c>
    </row>
    <row r="20" spans="1:1" x14ac:dyDescent="0.25">
      <c r="A20" t="s">
        <v>1424</v>
      </c>
    </row>
    <row r="21" spans="1:1" x14ac:dyDescent="0.25">
      <c r="A21" t="s">
        <v>1425</v>
      </c>
    </row>
    <row r="22" spans="1:1" x14ac:dyDescent="0.25">
      <c r="A22" t="s">
        <v>1426</v>
      </c>
    </row>
    <row r="23" spans="1:1" x14ac:dyDescent="0.25">
      <c r="A23" t="s">
        <v>1427</v>
      </c>
    </row>
    <row r="24" spans="1:1" x14ac:dyDescent="0.25">
      <c r="A24" t="s">
        <v>1428</v>
      </c>
    </row>
    <row r="25" spans="1:1" x14ac:dyDescent="0.25">
      <c r="A25" t="s">
        <v>1429</v>
      </c>
    </row>
    <row r="26" spans="1:1" x14ac:dyDescent="0.25">
      <c r="A26" t="s">
        <v>1430</v>
      </c>
    </row>
    <row r="27" spans="1:1" x14ac:dyDescent="0.25">
      <c r="A27" t="s">
        <v>1431</v>
      </c>
    </row>
    <row r="28" spans="1:1" x14ac:dyDescent="0.25">
      <c r="A28" t="s">
        <v>1432</v>
      </c>
    </row>
    <row r="29" spans="1:1" x14ac:dyDescent="0.25">
      <c r="A29" t="s">
        <v>1433</v>
      </c>
    </row>
    <row r="30" spans="1:1" x14ac:dyDescent="0.25">
      <c r="A30" t="s">
        <v>1434</v>
      </c>
    </row>
    <row r="31" spans="1:1" x14ac:dyDescent="0.25">
      <c r="A31" t="s">
        <v>1435</v>
      </c>
    </row>
    <row r="32" spans="1:1" x14ac:dyDescent="0.25">
      <c r="A32" t="s">
        <v>1436</v>
      </c>
    </row>
    <row r="33" spans="1:1" x14ac:dyDescent="0.25">
      <c r="A33" t="s">
        <v>1437</v>
      </c>
    </row>
    <row r="34" spans="1:1" x14ac:dyDescent="0.25">
      <c r="A34" t="s">
        <v>1438</v>
      </c>
    </row>
    <row r="35" spans="1:1" x14ac:dyDescent="0.25">
      <c r="A35" t="s">
        <v>1439</v>
      </c>
    </row>
    <row r="36" spans="1:1" x14ac:dyDescent="0.25">
      <c r="A36" t="s">
        <v>1440</v>
      </c>
    </row>
    <row r="37" spans="1:1" x14ac:dyDescent="0.25">
      <c r="A37" t="s">
        <v>1441</v>
      </c>
    </row>
    <row r="38" spans="1:1" x14ac:dyDescent="0.25">
      <c r="A38" t="s">
        <v>1442</v>
      </c>
    </row>
    <row r="39" spans="1:1" x14ac:dyDescent="0.25">
      <c r="A39" t="s">
        <v>1443</v>
      </c>
    </row>
    <row r="40" spans="1:1" x14ac:dyDescent="0.25">
      <c r="A40" t="s">
        <v>1444</v>
      </c>
    </row>
    <row r="41" spans="1:1" x14ac:dyDescent="0.25">
      <c r="A41" t="s">
        <v>1445</v>
      </c>
    </row>
    <row r="42" spans="1:1" x14ac:dyDescent="0.25">
      <c r="A42" t="s">
        <v>1438</v>
      </c>
    </row>
    <row r="43" spans="1:1" x14ac:dyDescent="0.25">
      <c r="A43" t="s">
        <v>1446</v>
      </c>
    </row>
    <row r="44" spans="1:1" x14ac:dyDescent="0.25">
      <c r="A44" t="s">
        <v>1447</v>
      </c>
    </row>
    <row r="45" spans="1:1" x14ac:dyDescent="0.25">
      <c r="A45" t="s">
        <v>1448</v>
      </c>
    </row>
    <row r="46" spans="1:1" x14ac:dyDescent="0.25">
      <c r="A46" t="s">
        <v>1449</v>
      </c>
    </row>
    <row r="47" spans="1:1" x14ac:dyDescent="0.25">
      <c r="A47" t="s">
        <v>1450</v>
      </c>
    </row>
    <row r="48" spans="1:1" x14ac:dyDescent="0.25">
      <c r="A48" t="s">
        <v>1451</v>
      </c>
    </row>
    <row r="49" spans="1:1" x14ac:dyDescent="0.25">
      <c r="A49" t="s">
        <v>1452</v>
      </c>
    </row>
    <row r="50" spans="1:1" x14ac:dyDescent="0.25">
      <c r="A50" t="s">
        <v>1438</v>
      </c>
    </row>
    <row r="51" spans="1:1" x14ac:dyDescent="0.25">
      <c r="A51" t="s">
        <v>1439</v>
      </c>
    </row>
    <row r="52" spans="1:1" x14ac:dyDescent="0.25">
      <c r="A52" t="s">
        <v>1440</v>
      </c>
    </row>
    <row r="53" spans="1:1" x14ac:dyDescent="0.25">
      <c r="A53" t="s">
        <v>1441</v>
      </c>
    </row>
    <row r="54" spans="1:1" x14ac:dyDescent="0.25">
      <c r="A54" t="s">
        <v>1442</v>
      </c>
    </row>
    <row r="55" spans="1:1" x14ac:dyDescent="0.25">
      <c r="A55" t="s">
        <v>1443</v>
      </c>
    </row>
    <row r="56" spans="1:1" x14ac:dyDescent="0.25">
      <c r="A56" t="s">
        <v>1444</v>
      </c>
    </row>
    <row r="57" spans="1:1" x14ac:dyDescent="0.25">
      <c r="A57" t="s">
        <v>1453</v>
      </c>
    </row>
    <row r="58" spans="1:1" x14ac:dyDescent="0.25">
      <c r="A58" t="s">
        <v>1454</v>
      </c>
    </row>
    <row r="59" spans="1:1" x14ac:dyDescent="0.25">
      <c r="A59" t="s">
        <v>1455</v>
      </c>
    </row>
    <row r="60" spans="1:1" x14ac:dyDescent="0.25">
      <c r="A60" t="s">
        <v>1456</v>
      </c>
    </row>
    <row r="61" spans="1:1" x14ac:dyDescent="0.25">
      <c r="A61" t="s">
        <v>1457</v>
      </c>
    </row>
    <row r="62" spans="1:1" x14ac:dyDescent="0.25">
      <c r="A62" t="s">
        <v>1458</v>
      </c>
    </row>
    <row r="63" spans="1:1" x14ac:dyDescent="0.25">
      <c r="A63" t="s">
        <v>1459</v>
      </c>
    </row>
    <row r="64" spans="1:1" x14ac:dyDescent="0.25">
      <c r="A64" t="s">
        <v>1460</v>
      </c>
    </row>
    <row r="65" spans="1:1" x14ac:dyDescent="0.25">
      <c r="A65" t="s">
        <v>1461</v>
      </c>
    </row>
    <row r="66" spans="1:1" x14ac:dyDescent="0.25">
      <c r="A66" t="s">
        <v>1462</v>
      </c>
    </row>
    <row r="67" spans="1:1" x14ac:dyDescent="0.25">
      <c r="A67" t="s">
        <v>1463</v>
      </c>
    </row>
    <row r="68" spans="1:1" x14ac:dyDescent="0.25">
      <c r="A68" t="s">
        <v>1464</v>
      </c>
    </row>
    <row r="69" spans="1:1" x14ac:dyDescent="0.25">
      <c r="A69" t="s">
        <v>1465</v>
      </c>
    </row>
    <row r="70" spans="1:1" x14ac:dyDescent="0.25">
      <c r="A70" t="s">
        <v>1466</v>
      </c>
    </row>
    <row r="71" spans="1:1" x14ac:dyDescent="0.25">
      <c r="A71" t="s">
        <v>1467</v>
      </c>
    </row>
    <row r="72" spans="1:1" x14ac:dyDescent="0.25">
      <c r="A72" t="s">
        <v>1468</v>
      </c>
    </row>
    <row r="73" spans="1:1" x14ac:dyDescent="0.25">
      <c r="A73" t="s">
        <v>1469</v>
      </c>
    </row>
    <row r="74" spans="1:1" x14ac:dyDescent="0.25">
      <c r="A74" t="s">
        <v>1470</v>
      </c>
    </row>
    <row r="75" spans="1:1" x14ac:dyDescent="0.25">
      <c r="A75" t="s">
        <v>1471</v>
      </c>
    </row>
    <row r="76" spans="1:1" x14ac:dyDescent="0.25">
      <c r="A76" t="s">
        <v>1472</v>
      </c>
    </row>
    <row r="77" spans="1:1" x14ac:dyDescent="0.25">
      <c r="A77" t="s">
        <v>1473</v>
      </c>
    </row>
    <row r="78" spans="1:1" x14ac:dyDescent="0.25">
      <c r="A78" t="s">
        <v>1474</v>
      </c>
    </row>
    <row r="79" spans="1:1" x14ac:dyDescent="0.25">
      <c r="A79" t="s">
        <v>1475</v>
      </c>
    </row>
    <row r="80" spans="1:1" x14ac:dyDescent="0.25">
      <c r="A80" t="s">
        <v>1476</v>
      </c>
    </row>
    <row r="81" spans="1:1" x14ac:dyDescent="0.25">
      <c r="A81" t="s">
        <v>1477</v>
      </c>
    </row>
    <row r="82" spans="1:1" x14ac:dyDescent="0.25">
      <c r="A82" t="s">
        <v>1478</v>
      </c>
    </row>
    <row r="83" spans="1:1" x14ac:dyDescent="0.25">
      <c r="A83" t="s">
        <v>1479</v>
      </c>
    </row>
    <row r="84" spans="1:1" x14ac:dyDescent="0.25">
      <c r="A84" t="s">
        <v>1480</v>
      </c>
    </row>
    <row r="85" spans="1:1" x14ac:dyDescent="0.25">
      <c r="A85" t="s">
        <v>1481</v>
      </c>
    </row>
    <row r="86" spans="1:1" x14ac:dyDescent="0.25">
      <c r="A86" t="s">
        <v>1482</v>
      </c>
    </row>
    <row r="87" spans="1:1" x14ac:dyDescent="0.25">
      <c r="A87" t="s">
        <v>1483</v>
      </c>
    </row>
    <row r="88" spans="1:1" x14ac:dyDescent="0.25">
      <c r="A88" t="s">
        <v>1484</v>
      </c>
    </row>
    <row r="89" spans="1:1" x14ac:dyDescent="0.25">
      <c r="A89" t="s">
        <v>1485</v>
      </c>
    </row>
    <row r="90" spans="1:1" x14ac:dyDescent="0.25">
      <c r="A90" t="s">
        <v>1486</v>
      </c>
    </row>
    <row r="91" spans="1:1" x14ac:dyDescent="0.25">
      <c r="A91" t="s">
        <v>1487</v>
      </c>
    </row>
    <row r="92" spans="1:1" x14ac:dyDescent="0.25">
      <c r="A92" t="s">
        <v>1488</v>
      </c>
    </row>
    <row r="93" spans="1:1" x14ac:dyDescent="0.25">
      <c r="A93" t="s">
        <v>1489</v>
      </c>
    </row>
    <row r="94" spans="1:1" x14ac:dyDescent="0.25">
      <c r="A94" t="s">
        <v>1490</v>
      </c>
    </row>
    <row r="95" spans="1:1" x14ac:dyDescent="0.25">
      <c r="A95" t="s">
        <v>1491</v>
      </c>
    </row>
    <row r="96" spans="1:1" x14ac:dyDescent="0.25">
      <c r="A96" t="s">
        <v>1492</v>
      </c>
    </row>
    <row r="97" spans="1:1" x14ac:dyDescent="0.25">
      <c r="A97" t="s">
        <v>1493</v>
      </c>
    </row>
    <row r="98" spans="1:1" x14ac:dyDescent="0.25">
      <c r="A98" t="s">
        <v>1494</v>
      </c>
    </row>
    <row r="99" spans="1:1" x14ac:dyDescent="0.25">
      <c r="A99" t="s">
        <v>1495</v>
      </c>
    </row>
    <row r="100" spans="1:1" x14ac:dyDescent="0.25">
      <c r="A100" t="s">
        <v>1496</v>
      </c>
    </row>
    <row r="101" spans="1:1" x14ac:dyDescent="0.25">
      <c r="A101" t="s">
        <v>1497</v>
      </c>
    </row>
    <row r="102" spans="1:1" x14ac:dyDescent="0.25">
      <c r="A102" t="s">
        <v>1498</v>
      </c>
    </row>
    <row r="103" spans="1:1" x14ac:dyDescent="0.25">
      <c r="A103" t="s">
        <v>1499</v>
      </c>
    </row>
    <row r="104" spans="1:1" x14ac:dyDescent="0.25">
      <c r="A104" t="s">
        <v>1500</v>
      </c>
    </row>
    <row r="105" spans="1:1" x14ac:dyDescent="0.25">
      <c r="A105" t="s">
        <v>1501</v>
      </c>
    </row>
    <row r="106" spans="1:1" x14ac:dyDescent="0.25">
      <c r="A106" t="s">
        <v>1502</v>
      </c>
    </row>
    <row r="107" spans="1:1" x14ac:dyDescent="0.25">
      <c r="A107" t="s">
        <v>1503</v>
      </c>
    </row>
    <row r="108" spans="1:1" x14ac:dyDescent="0.25">
      <c r="A108" t="s">
        <v>1504</v>
      </c>
    </row>
    <row r="109" spans="1:1" x14ac:dyDescent="0.25">
      <c r="A109" t="s">
        <v>1505</v>
      </c>
    </row>
    <row r="110" spans="1:1" x14ac:dyDescent="0.25">
      <c r="A110" t="s">
        <v>1506</v>
      </c>
    </row>
    <row r="111" spans="1:1" x14ac:dyDescent="0.25">
      <c r="A111" t="s">
        <v>1507</v>
      </c>
    </row>
    <row r="112" spans="1:1" x14ac:dyDescent="0.25">
      <c r="A112" t="s">
        <v>1508</v>
      </c>
    </row>
    <row r="113" spans="1:1" x14ac:dyDescent="0.25">
      <c r="A113" t="s">
        <v>1509</v>
      </c>
    </row>
    <row r="114" spans="1:1" x14ac:dyDescent="0.25">
      <c r="A114" t="s">
        <v>1510</v>
      </c>
    </row>
    <row r="115" spans="1:1" x14ac:dyDescent="0.25">
      <c r="A115" t="s">
        <v>1511</v>
      </c>
    </row>
    <row r="116" spans="1:1" x14ac:dyDescent="0.25">
      <c r="A116" t="s">
        <v>1512</v>
      </c>
    </row>
    <row r="117" spans="1:1" x14ac:dyDescent="0.25">
      <c r="A117" t="s">
        <v>1513</v>
      </c>
    </row>
    <row r="118" spans="1:1" x14ac:dyDescent="0.25">
      <c r="A118" t="s">
        <v>1514</v>
      </c>
    </row>
    <row r="119" spans="1:1" x14ac:dyDescent="0.25">
      <c r="A119" t="s">
        <v>1515</v>
      </c>
    </row>
    <row r="120" spans="1:1" x14ac:dyDescent="0.25">
      <c r="A120" t="s">
        <v>1516</v>
      </c>
    </row>
    <row r="121" spans="1:1" x14ac:dyDescent="0.25">
      <c r="A121" t="s">
        <v>1517</v>
      </c>
    </row>
    <row r="122" spans="1:1" x14ac:dyDescent="0.25">
      <c r="A122" t="s">
        <v>1518</v>
      </c>
    </row>
    <row r="123" spans="1:1" x14ac:dyDescent="0.25">
      <c r="A123" t="s">
        <v>1519</v>
      </c>
    </row>
    <row r="124" spans="1:1" x14ac:dyDescent="0.25">
      <c r="A124" t="s">
        <v>1520</v>
      </c>
    </row>
    <row r="125" spans="1:1" x14ac:dyDescent="0.25">
      <c r="A125" t="s">
        <v>1521</v>
      </c>
    </row>
    <row r="126" spans="1:1" x14ac:dyDescent="0.25">
      <c r="A126" t="s">
        <v>1522</v>
      </c>
    </row>
    <row r="127" spans="1:1" x14ac:dyDescent="0.25">
      <c r="A127" t="s">
        <v>1523</v>
      </c>
    </row>
    <row r="128" spans="1:1" x14ac:dyDescent="0.25">
      <c r="A128" t="s">
        <v>1524</v>
      </c>
    </row>
    <row r="129" spans="1:1" x14ac:dyDescent="0.25">
      <c r="A129" t="s">
        <v>1525</v>
      </c>
    </row>
    <row r="130" spans="1:1" x14ac:dyDescent="0.25">
      <c r="A130" t="s">
        <v>1526</v>
      </c>
    </row>
    <row r="131" spans="1:1" x14ac:dyDescent="0.25">
      <c r="A131" t="s">
        <v>1527</v>
      </c>
    </row>
    <row r="132" spans="1:1" x14ac:dyDescent="0.25">
      <c r="A132" t="s">
        <v>1528</v>
      </c>
    </row>
    <row r="133" spans="1:1" x14ac:dyDescent="0.25">
      <c r="A133" t="s">
        <v>1529</v>
      </c>
    </row>
    <row r="134" spans="1:1" x14ac:dyDescent="0.25">
      <c r="A134" t="s">
        <v>1530</v>
      </c>
    </row>
    <row r="135" spans="1:1" x14ac:dyDescent="0.25">
      <c r="A135" t="s">
        <v>1531</v>
      </c>
    </row>
    <row r="136" spans="1:1" x14ac:dyDescent="0.25">
      <c r="A136" t="s">
        <v>1532</v>
      </c>
    </row>
    <row r="137" spans="1:1" x14ac:dyDescent="0.25">
      <c r="A137" t="s">
        <v>1533</v>
      </c>
    </row>
    <row r="138" spans="1:1" x14ac:dyDescent="0.25">
      <c r="A138" t="s">
        <v>1534</v>
      </c>
    </row>
    <row r="139" spans="1:1" x14ac:dyDescent="0.25">
      <c r="A139" t="s">
        <v>1535</v>
      </c>
    </row>
    <row r="140" spans="1:1" x14ac:dyDescent="0.25">
      <c r="A140" t="s">
        <v>1536</v>
      </c>
    </row>
    <row r="141" spans="1:1" x14ac:dyDescent="0.25">
      <c r="A141" t="s">
        <v>1537</v>
      </c>
    </row>
    <row r="142" spans="1:1" x14ac:dyDescent="0.25">
      <c r="A142" t="s">
        <v>1538</v>
      </c>
    </row>
    <row r="143" spans="1:1" x14ac:dyDescent="0.25">
      <c r="A143" t="s">
        <v>1539</v>
      </c>
    </row>
    <row r="144" spans="1:1" x14ac:dyDescent="0.25">
      <c r="A144" t="s">
        <v>1540</v>
      </c>
    </row>
    <row r="145" spans="1:1" x14ac:dyDescent="0.25">
      <c r="A145" t="s">
        <v>1541</v>
      </c>
    </row>
    <row r="146" spans="1:1" x14ac:dyDescent="0.25">
      <c r="A146" t="s">
        <v>1542</v>
      </c>
    </row>
    <row r="147" spans="1:1" x14ac:dyDescent="0.25">
      <c r="A147" t="s">
        <v>1543</v>
      </c>
    </row>
    <row r="148" spans="1:1" x14ac:dyDescent="0.25">
      <c r="A148" t="s">
        <v>1544</v>
      </c>
    </row>
    <row r="149" spans="1:1" x14ac:dyDescent="0.25">
      <c r="A149" t="s">
        <v>1545</v>
      </c>
    </row>
    <row r="150" spans="1:1" x14ac:dyDescent="0.25">
      <c r="A150" t="s">
        <v>1546</v>
      </c>
    </row>
    <row r="151" spans="1:1" x14ac:dyDescent="0.25">
      <c r="A151" t="s">
        <v>1547</v>
      </c>
    </row>
    <row r="152" spans="1:1" x14ac:dyDescent="0.25">
      <c r="A152" t="s">
        <v>1548</v>
      </c>
    </row>
    <row r="153" spans="1:1" x14ac:dyDescent="0.25">
      <c r="A153" t="s">
        <v>1549</v>
      </c>
    </row>
    <row r="154" spans="1:1" x14ac:dyDescent="0.25">
      <c r="A154" t="s">
        <v>1550</v>
      </c>
    </row>
    <row r="155" spans="1:1" x14ac:dyDescent="0.25">
      <c r="A155" t="s">
        <v>1551</v>
      </c>
    </row>
    <row r="156" spans="1:1" x14ac:dyDescent="0.25">
      <c r="A156" t="s">
        <v>1552</v>
      </c>
    </row>
    <row r="157" spans="1:1" x14ac:dyDescent="0.25">
      <c r="A157" t="s">
        <v>1553</v>
      </c>
    </row>
    <row r="158" spans="1:1" x14ac:dyDescent="0.25">
      <c r="A158" t="s">
        <v>1554</v>
      </c>
    </row>
    <row r="159" spans="1:1" x14ac:dyDescent="0.25">
      <c r="A159" t="s">
        <v>1555</v>
      </c>
    </row>
    <row r="160" spans="1:1" x14ac:dyDescent="0.25">
      <c r="A160" t="s">
        <v>1556</v>
      </c>
    </row>
    <row r="161" spans="1:1" x14ac:dyDescent="0.25">
      <c r="A161" t="s">
        <v>1557</v>
      </c>
    </row>
    <row r="162" spans="1:1" x14ac:dyDescent="0.25">
      <c r="A162" t="s">
        <v>1558</v>
      </c>
    </row>
    <row r="163" spans="1:1" x14ac:dyDescent="0.25">
      <c r="A163" t="s">
        <v>1559</v>
      </c>
    </row>
    <row r="164" spans="1:1" x14ac:dyDescent="0.25">
      <c r="A164" t="s">
        <v>1560</v>
      </c>
    </row>
    <row r="165" spans="1:1" x14ac:dyDescent="0.25">
      <c r="A165" t="s">
        <v>1561</v>
      </c>
    </row>
    <row r="166" spans="1:1" x14ac:dyDescent="0.25">
      <c r="A166" t="s">
        <v>1562</v>
      </c>
    </row>
    <row r="167" spans="1:1" x14ac:dyDescent="0.25">
      <c r="A167" t="s">
        <v>1563</v>
      </c>
    </row>
    <row r="168" spans="1:1" x14ac:dyDescent="0.25">
      <c r="A168" t="s">
        <v>1564</v>
      </c>
    </row>
    <row r="169" spans="1:1" x14ac:dyDescent="0.25">
      <c r="A169" t="s">
        <v>1565</v>
      </c>
    </row>
    <row r="170" spans="1:1" x14ac:dyDescent="0.25">
      <c r="A170" t="s">
        <v>1566</v>
      </c>
    </row>
    <row r="171" spans="1:1" x14ac:dyDescent="0.25">
      <c r="A171" t="s">
        <v>1567</v>
      </c>
    </row>
    <row r="172" spans="1:1" x14ac:dyDescent="0.25">
      <c r="A172" t="s">
        <v>1568</v>
      </c>
    </row>
    <row r="173" spans="1:1" x14ac:dyDescent="0.25">
      <c r="A173" t="s">
        <v>1569</v>
      </c>
    </row>
    <row r="174" spans="1:1" x14ac:dyDescent="0.25">
      <c r="A174" t="s">
        <v>1570</v>
      </c>
    </row>
    <row r="175" spans="1:1" x14ac:dyDescent="0.25">
      <c r="A175" t="s">
        <v>1571</v>
      </c>
    </row>
    <row r="176" spans="1:1" x14ac:dyDescent="0.25">
      <c r="A176" t="s">
        <v>1572</v>
      </c>
    </row>
    <row r="177" spans="1:1" x14ac:dyDescent="0.25">
      <c r="A177" t="s">
        <v>1573</v>
      </c>
    </row>
    <row r="178" spans="1:1" x14ac:dyDescent="0.25">
      <c r="A178" t="s">
        <v>1574</v>
      </c>
    </row>
    <row r="179" spans="1:1" x14ac:dyDescent="0.25">
      <c r="A179" t="s">
        <v>1575</v>
      </c>
    </row>
    <row r="180" spans="1:1" x14ac:dyDescent="0.25">
      <c r="A180" t="s">
        <v>1576</v>
      </c>
    </row>
    <row r="181" spans="1:1" x14ac:dyDescent="0.25">
      <c r="A181" t="s">
        <v>1577</v>
      </c>
    </row>
    <row r="182" spans="1:1" x14ac:dyDescent="0.25">
      <c r="A182" t="s">
        <v>1578</v>
      </c>
    </row>
    <row r="183" spans="1:1" x14ac:dyDescent="0.25">
      <c r="A183" t="s">
        <v>1579</v>
      </c>
    </row>
    <row r="184" spans="1:1" x14ac:dyDescent="0.25">
      <c r="A184" t="s">
        <v>1580</v>
      </c>
    </row>
    <row r="185" spans="1:1" x14ac:dyDescent="0.25">
      <c r="A185" t="s">
        <v>1581</v>
      </c>
    </row>
    <row r="186" spans="1:1" x14ac:dyDescent="0.25">
      <c r="A186" t="s">
        <v>1582</v>
      </c>
    </row>
    <row r="187" spans="1:1" x14ac:dyDescent="0.25">
      <c r="A187" t="s">
        <v>1583</v>
      </c>
    </row>
    <row r="188" spans="1:1" x14ac:dyDescent="0.25">
      <c r="A188" t="s">
        <v>1584</v>
      </c>
    </row>
    <row r="189" spans="1:1" x14ac:dyDescent="0.25">
      <c r="A189" t="s">
        <v>1585</v>
      </c>
    </row>
    <row r="190" spans="1:1" x14ac:dyDescent="0.25">
      <c r="A190" t="s">
        <v>1586</v>
      </c>
    </row>
    <row r="191" spans="1:1" x14ac:dyDescent="0.25">
      <c r="A191" t="s">
        <v>1587</v>
      </c>
    </row>
    <row r="192" spans="1:1" x14ac:dyDescent="0.25">
      <c r="A192" t="s">
        <v>1588</v>
      </c>
    </row>
    <row r="193" spans="1:1" x14ac:dyDescent="0.25">
      <c r="A193" t="s">
        <v>1589</v>
      </c>
    </row>
    <row r="194" spans="1:1" x14ac:dyDescent="0.25">
      <c r="A194" t="s">
        <v>1590</v>
      </c>
    </row>
    <row r="195" spans="1:1" x14ac:dyDescent="0.25">
      <c r="A195" t="s">
        <v>1591</v>
      </c>
    </row>
    <row r="196" spans="1:1" x14ac:dyDescent="0.25">
      <c r="A196" t="s">
        <v>1592</v>
      </c>
    </row>
    <row r="197" spans="1:1" x14ac:dyDescent="0.25">
      <c r="A197" t="s">
        <v>1593</v>
      </c>
    </row>
    <row r="198" spans="1:1" x14ac:dyDescent="0.25">
      <c r="A198" t="s">
        <v>1594</v>
      </c>
    </row>
    <row r="199" spans="1:1" x14ac:dyDescent="0.25">
      <c r="A199" t="s">
        <v>1595</v>
      </c>
    </row>
    <row r="200" spans="1:1" x14ac:dyDescent="0.25">
      <c r="A200" t="s">
        <v>1596</v>
      </c>
    </row>
    <row r="201" spans="1:1" x14ac:dyDescent="0.25">
      <c r="A201" t="s">
        <v>1597</v>
      </c>
    </row>
    <row r="202" spans="1:1" x14ac:dyDescent="0.25">
      <c r="A202" t="s">
        <v>1598</v>
      </c>
    </row>
    <row r="203" spans="1:1" x14ac:dyDescent="0.25">
      <c r="A203" t="s">
        <v>1599</v>
      </c>
    </row>
    <row r="204" spans="1:1" x14ac:dyDescent="0.25">
      <c r="A204" t="s">
        <v>1600</v>
      </c>
    </row>
    <row r="205" spans="1:1" x14ac:dyDescent="0.25">
      <c r="A205" t="s">
        <v>1601</v>
      </c>
    </row>
    <row r="206" spans="1:1" x14ac:dyDescent="0.25">
      <c r="A206" t="s">
        <v>1602</v>
      </c>
    </row>
    <row r="207" spans="1:1" x14ac:dyDescent="0.25">
      <c r="A207" t="s">
        <v>1603</v>
      </c>
    </row>
    <row r="208" spans="1:1" x14ac:dyDescent="0.25">
      <c r="A208" t="s">
        <v>1604</v>
      </c>
    </row>
    <row r="209" spans="1:1" x14ac:dyDescent="0.25">
      <c r="A209" t="s">
        <v>1605</v>
      </c>
    </row>
    <row r="210" spans="1:1" x14ac:dyDescent="0.25">
      <c r="A210" t="s">
        <v>1606</v>
      </c>
    </row>
    <row r="211" spans="1:1" x14ac:dyDescent="0.25">
      <c r="A211" t="s">
        <v>1607</v>
      </c>
    </row>
    <row r="212" spans="1:1" x14ac:dyDescent="0.25">
      <c r="A212" t="s">
        <v>1608</v>
      </c>
    </row>
    <row r="213" spans="1:1" x14ac:dyDescent="0.25">
      <c r="A213" t="s">
        <v>1609</v>
      </c>
    </row>
    <row r="214" spans="1:1" x14ac:dyDescent="0.25">
      <c r="A214" t="s">
        <v>1610</v>
      </c>
    </row>
    <row r="215" spans="1:1" x14ac:dyDescent="0.25">
      <c r="A215" t="s">
        <v>1611</v>
      </c>
    </row>
    <row r="216" spans="1:1" x14ac:dyDescent="0.25">
      <c r="A216" t="s">
        <v>1612</v>
      </c>
    </row>
    <row r="217" spans="1:1" x14ac:dyDescent="0.25">
      <c r="A217" t="s">
        <v>1613</v>
      </c>
    </row>
    <row r="218" spans="1:1" x14ac:dyDescent="0.25">
      <c r="A218" t="s">
        <v>1614</v>
      </c>
    </row>
    <row r="219" spans="1:1" x14ac:dyDescent="0.25">
      <c r="A219" t="s">
        <v>1615</v>
      </c>
    </row>
    <row r="220" spans="1:1" x14ac:dyDescent="0.25">
      <c r="A220" t="s">
        <v>1616</v>
      </c>
    </row>
    <row r="221" spans="1:1" x14ac:dyDescent="0.25">
      <c r="A221" t="s">
        <v>1617</v>
      </c>
    </row>
    <row r="222" spans="1:1" x14ac:dyDescent="0.25">
      <c r="A222" t="s">
        <v>1618</v>
      </c>
    </row>
    <row r="223" spans="1:1" x14ac:dyDescent="0.25">
      <c r="A223" t="s">
        <v>1619</v>
      </c>
    </row>
    <row r="224" spans="1:1" x14ac:dyDescent="0.25">
      <c r="A224" t="s">
        <v>1620</v>
      </c>
    </row>
    <row r="225" spans="1:1" x14ac:dyDescent="0.25">
      <c r="A225" t="s">
        <v>1621</v>
      </c>
    </row>
    <row r="226" spans="1:1" x14ac:dyDescent="0.25">
      <c r="A226" t="s">
        <v>1622</v>
      </c>
    </row>
    <row r="227" spans="1:1" x14ac:dyDescent="0.25">
      <c r="A227" t="s">
        <v>1623</v>
      </c>
    </row>
    <row r="228" spans="1:1" x14ac:dyDescent="0.25">
      <c r="A228" t="s">
        <v>1624</v>
      </c>
    </row>
    <row r="229" spans="1:1" x14ac:dyDescent="0.25">
      <c r="A229" t="s">
        <v>1625</v>
      </c>
    </row>
    <row r="230" spans="1:1" x14ac:dyDescent="0.25">
      <c r="A230" t="s">
        <v>1626</v>
      </c>
    </row>
    <row r="231" spans="1:1" x14ac:dyDescent="0.25">
      <c r="A231" t="s">
        <v>1627</v>
      </c>
    </row>
    <row r="232" spans="1:1" x14ac:dyDescent="0.25">
      <c r="A232" t="s">
        <v>1628</v>
      </c>
    </row>
    <row r="233" spans="1:1" x14ac:dyDescent="0.25">
      <c r="A233" t="s">
        <v>1629</v>
      </c>
    </row>
    <row r="234" spans="1:1" x14ac:dyDescent="0.25">
      <c r="A234" t="s">
        <v>1630</v>
      </c>
    </row>
    <row r="235" spans="1:1" x14ac:dyDescent="0.25">
      <c r="A235" t="s">
        <v>1631</v>
      </c>
    </row>
    <row r="236" spans="1:1" x14ac:dyDescent="0.25">
      <c r="A236" t="s">
        <v>1632</v>
      </c>
    </row>
    <row r="237" spans="1:1" x14ac:dyDescent="0.25">
      <c r="A237" t="s">
        <v>1633</v>
      </c>
    </row>
    <row r="238" spans="1:1" x14ac:dyDescent="0.25">
      <c r="A238" t="s">
        <v>1634</v>
      </c>
    </row>
    <row r="239" spans="1:1" x14ac:dyDescent="0.25">
      <c r="A239" t="s">
        <v>1635</v>
      </c>
    </row>
    <row r="240" spans="1:1" x14ac:dyDescent="0.25">
      <c r="A240" t="s">
        <v>1636</v>
      </c>
    </row>
    <row r="241" spans="1:1" x14ac:dyDescent="0.25">
      <c r="A241" t="s">
        <v>1637</v>
      </c>
    </row>
    <row r="242" spans="1:1" x14ac:dyDescent="0.25">
      <c r="A242" t="s">
        <v>1638</v>
      </c>
    </row>
    <row r="243" spans="1:1" x14ac:dyDescent="0.25">
      <c r="A243" t="s">
        <v>1639</v>
      </c>
    </row>
    <row r="244" spans="1:1" x14ac:dyDescent="0.25">
      <c r="A244" t="s">
        <v>1640</v>
      </c>
    </row>
    <row r="245" spans="1:1" x14ac:dyDescent="0.25">
      <c r="A245" t="s">
        <v>1641</v>
      </c>
    </row>
    <row r="246" spans="1:1" x14ac:dyDescent="0.25">
      <c r="A246" t="s">
        <v>1642</v>
      </c>
    </row>
    <row r="247" spans="1:1" x14ac:dyDescent="0.25">
      <c r="A247" t="s">
        <v>1643</v>
      </c>
    </row>
    <row r="248" spans="1:1" x14ac:dyDescent="0.25">
      <c r="A248" t="s">
        <v>1644</v>
      </c>
    </row>
    <row r="249" spans="1:1" x14ac:dyDescent="0.25">
      <c r="A249" t="s">
        <v>1645</v>
      </c>
    </row>
    <row r="250" spans="1:1" x14ac:dyDescent="0.25">
      <c r="A250" t="s">
        <v>1646</v>
      </c>
    </row>
    <row r="251" spans="1:1" x14ac:dyDescent="0.25">
      <c r="A251" t="s">
        <v>1647</v>
      </c>
    </row>
    <row r="252" spans="1:1" x14ac:dyDescent="0.25">
      <c r="A252" t="s">
        <v>1648</v>
      </c>
    </row>
    <row r="253" spans="1:1" x14ac:dyDescent="0.25">
      <c r="A253" t="s">
        <v>1649</v>
      </c>
    </row>
    <row r="254" spans="1:1" x14ac:dyDescent="0.25">
      <c r="A254" t="s">
        <v>1650</v>
      </c>
    </row>
    <row r="255" spans="1:1" x14ac:dyDescent="0.25">
      <c r="A255" t="s">
        <v>1651</v>
      </c>
    </row>
    <row r="256" spans="1:1" x14ac:dyDescent="0.25">
      <c r="A256" t="s">
        <v>1652</v>
      </c>
    </row>
    <row r="257" spans="1:1" x14ac:dyDescent="0.25">
      <c r="A257" t="s">
        <v>1653</v>
      </c>
    </row>
    <row r="258" spans="1:1" x14ac:dyDescent="0.25">
      <c r="A258" t="s">
        <v>1654</v>
      </c>
    </row>
    <row r="259" spans="1:1" x14ac:dyDescent="0.25">
      <c r="A259" t="s">
        <v>1655</v>
      </c>
    </row>
    <row r="260" spans="1:1" x14ac:dyDescent="0.25">
      <c r="A260" t="s">
        <v>1656</v>
      </c>
    </row>
    <row r="261" spans="1:1" x14ac:dyDescent="0.25">
      <c r="A261" t="s">
        <v>1657</v>
      </c>
    </row>
    <row r="262" spans="1:1" x14ac:dyDescent="0.25">
      <c r="A262" t="s">
        <v>1658</v>
      </c>
    </row>
    <row r="263" spans="1:1" x14ac:dyDescent="0.25">
      <c r="A263" t="s">
        <v>1659</v>
      </c>
    </row>
    <row r="264" spans="1:1" x14ac:dyDescent="0.25">
      <c r="A264" t="s">
        <v>1660</v>
      </c>
    </row>
    <row r="265" spans="1:1" x14ac:dyDescent="0.25">
      <c r="A265" t="s">
        <v>1661</v>
      </c>
    </row>
    <row r="266" spans="1:1" x14ac:dyDescent="0.25">
      <c r="A266" t="s">
        <v>1662</v>
      </c>
    </row>
    <row r="267" spans="1:1" x14ac:dyDescent="0.25">
      <c r="A267" t="s">
        <v>1663</v>
      </c>
    </row>
    <row r="268" spans="1:1" x14ac:dyDescent="0.25">
      <c r="A268" t="s">
        <v>1664</v>
      </c>
    </row>
    <row r="269" spans="1:1" x14ac:dyDescent="0.25">
      <c r="A269" t="s">
        <v>1665</v>
      </c>
    </row>
    <row r="270" spans="1:1" x14ac:dyDescent="0.25">
      <c r="A270" t="s">
        <v>1666</v>
      </c>
    </row>
    <row r="271" spans="1:1" x14ac:dyDescent="0.25">
      <c r="A271" t="s">
        <v>1667</v>
      </c>
    </row>
    <row r="272" spans="1:1" x14ac:dyDescent="0.25">
      <c r="A272" t="s">
        <v>1668</v>
      </c>
    </row>
    <row r="273" spans="1:1" x14ac:dyDescent="0.25">
      <c r="A273" t="s">
        <v>1669</v>
      </c>
    </row>
    <row r="274" spans="1:1" x14ac:dyDescent="0.25">
      <c r="A274" t="s">
        <v>1670</v>
      </c>
    </row>
    <row r="275" spans="1:1" x14ac:dyDescent="0.25">
      <c r="A275" t="s">
        <v>1671</v>
      </c>
    </row>
    <row r="276" spans="1:1" x14ac:dyDescent="0.25">
      <c r="A276" t="s">
        <v>1672</v>
      </c>
    </row>
    <row r="277" spans="1:1" x14ac:dyDescent="0.25">
      <c r="A277" t="s">
        <v>1673</v>
      </c>
    </row>
    <row r="278" spans="1:1" x14ac:dyDescent="0.25">
      <c r="A278" t="s">
        <v>1674</v>
      </c>
    </row>
    <row r="279" spans="1:1" x14ac:dyDescent="0.25">
      <c r="A279" t="s">
        <v>1675</v>
      </c>
    </row>
    <row r="280" spans="1:1" x14ac:dyDescent="0.25">
      <c r="A280" t="s">
        <v>1676</v>
      </c>
    </row>
    <row r="281" spans="1:1" x14ac:dyDescent="0.25">
      <c r="A281" t="s">
        <v>1677</v>
      </c>
    </row>
    <row r="282" spans="1:1" x14ac:dyDescent="0.25">
      <c r="A282" t="s">
        <v>1678</v>
      </c>
    </row>
    <row r="283" spans="1:1" x14ac:dyDescent="0.25">
      <c r="A283" t="s">
        <v>1679</v>
      </c>
    </row>
    <row r="284" spans="1:1" x14ac:dyDescent="0.25">
      <c r="A284" t="s">
        <v>1680</v>
      </c>
    </row>
    <row r="285" spans="1:1" x14ac:dyDescent="0.25">
      <c r="A285" t="s">
        <v>1681</v>
      </c>
    </row>
    <row r="286" spans="1:1" x14ac:dyDescent="0.25">
      <c r="A286" t="s">
        <v>1682</v>
      </c>
    </row>
    <row r="287" spans="1:1" x14ac:dyDescent="0.25">
      <c r="A287" t="s">
        <v>1683</v>
      </c>
    </row>
    <row r="288" spans="1:1" x14ac:dyDescent="0.25">
      <c r="A288" t="s">
        <v>1684</v>
      </c>
    </row>
    <row r="289" spans="1:1" x14ac:dyDescent="0.25">
      <c r="A289" t="s">
        <v>1685</v>
      </c>
    </row>
    <row r="290" spans="1:1" x14ac:dyDescent="0.25">
      <c r="A290" t="s">
        <v>1686</v>
      </c>
    </row>
    <row r="291" spans="1:1" x14ac:dyDescent="0.25">
      <c r="A291" t="s">
        <v>1687</v>
      </c>
    </row>
    <row r="292" spans="1:1" x14ac:dyDescent="0.25">
      <c r="A292" t="s">
        <v>1688</v>
      </c>
    </row>
    <row r="293" spans="1:1" x14ac:dyDescent="0.25">
      <c r="A293" t="s">
        <v>1689</v>
      </c>
    </row>
    <row r="294" spans="1:1" x14ac:dyDescent="0.25">
      <c r="A294" t="s">
        <v>1690</v>
      </c>
    </row>
    <row r="295" spans="1:1" x14ac:dyDescent="0.25">
      <c r="A295" t="s">
        <v>1691</v>
      </c>
    </row>
    <row r="296" spans="1:1" x14ac:dyDescent="0.25">
      <c r="A296" t="s">
        <v>1692</v>
      </c>
    </row>
    <row r="297" spans="1:1" x14ac:dyDescent="0.25">
      <c r="A297" t="s">
        <v>1693</v>
      </c>
    </row>
    <row r="298" spans="1:1" x14ac:dyDescent="0.25">
      <c r="A298" t="s">
        <v>1694</v>
      </c>
    </row>
    <row r="299" spans="1:1" x14ac:dyDescent="0.25">
      <c r="A299" t="s">
        <v>1695</v>
      </c>
    </row>
    <row r="300" spans="1:1" x14ac:dyDescent="0.25">
      <c r="A300" t="s">
        <v>1696</v>
      </c>
    </row>
    <row r="301" spans="1:1" x14ac:dyDescent="0.25">
      <c r="A301" t="s">
        <v>1697</v>
      </c>
    </row>
    <row r="302" spans="1:1" x14ac:dyDescent="0.25">
      <c r="A302" t="s">
        <v>1698</v>
      </c>
    </row>
    <row r="303" spans="1:1" x14ac:dyDescent="0.25">
      <c r="A303" t="s">
        <v>1699</v>
      </c>
    </row>
    <row r="304" spans="1:1" x14ac:dyDescent="0.25">
      <c r="A304" t="s">
        <v>1700</v>
      </c>
    </row>
    <row r="305" spans="1:1" x14ac:dyDescent="0.25">
      <c r="A305" t="s">
        <v>1701</v>
      </c>
    </row>
    <row r="306" spans="1:1" x14ac:dyDescent="0.25">
      <c r="A306" t="s">
        <v>1702</v>
      </c>
    </row>
    <row r="307" spans="1:1" x14ac:dyDescent="0.25">
      <c r="A307" t="s">
        <v>1703</v>
      </c>
    </row>
    <row r="308" spans="1:1" x14ac:dyDescent="0.25">
      <c r="A308" t="s">
        <v>1704</v>
      </c>
    </row>
    <row r="309" spans="1:1" x14ac:dyDescent="0.25">
      <c r="A309" t="s">
        <v>1705</v>
      </c>
    </row>
    <row r="310" spans="1:1" x14ac:dyDescent="0.25">
      <c r="A310" t="s">
        <v>1706</v>
      </c>
    </row>
    <row r="311" spans="1:1" x14ac:dyDescent="0.25">
      <c r="A311" t="s">
        <v>1707</v>
      </c>
    </row>
    <row r="312" spans="1:1" x14ac:dyDescent="0.25">
      <c r="A312" t="s">
        <v>1708</v>
      </c>
    </row>
    <row r="313" spans="1:1" x14ac:dyDescent="0.25">
      <c r="A313" t="s">
        <v>1709</v>
      </c>
    </row>
    <row r="314" spans="1:1" x14ac:dyDescent="0.25">
      <c r="A314" t="s">
        <v>1710</v>
      </c>
    </row>
    <row r="315" spans="1:1" x14ac:dyDescent="0.25">
      <c r="A315" t="s">
        <v>1711</v>
      </c>
    </row>
    <row r="316" spans="1:1" x14ac:dyDescent="0.25">
      <c r="A316" t="s">
        <v>1712</v>
      </c>
    </row>
    <row r="317" spans="1:1" x14ac:dyDescent="0.25">
      <c r="A317" t="s">
        <v>1713</v>
      </c>
    </row>
    <row r="318" spans="1:1" x14ac:dyDescent="0.25">
      <c r="A318" t="s">
        <v>1714</v>
      </c>
    </row>
    <row r="319" spans="1:1" x14ac:dyDescent="0.25">
      <c r="A319" t="s">
        <v>1715</v>
      </c>
    </row>
    <row r="320" spans="1:1" x14ac:dyDescent="0.25">
      <c r="A320" t="s">
        <v>1716</v>
      </c>
    </row>
    <row r="321" spans="1:1" x14ac:dyDescent="0.25">
      <c r="A321" t="s">
        <v>1717</v>
      </c>
    </row>
    <row r="322" spans="1:1" x14ac:dyDescent="0.25">
      <c r="A322" t="s">
        <v>1718</v>
      </c>
    </row>
    <row r="323" spans="1:1" x14ac:dyDescent="0.25">
      <c r="A323" t="s">
        <v>1719</v>
      </c>
    </row>
    <row r="324" spans="1:1" x14ac:dyDescent="0.25">
      <c r="A324" t="s">
        <v>1720</v>
      </c>
    </row>
    <row r="325" spans="1:1" x14ac:dyDescent="0.25">
      <c r="A325" t="s">
        <v>1721</v>
      </c>
    </row>
    <row r="326" spans="1:1" x14ac:dyDescent="0.25">
      <c r="A326" t="s">
        <v>1722</v>
      </c>
    </row>
    <row r="327" spans="1:1" x14ac:dyDescent="0.25">
      <c r="A327" t="s">
        <v>1723</v>
      </c>
    </row>
    <row r="328" spans="1:1" x14ac:dyDescent="0.25">
      <c r="A328" t="s">
        <v>1724</v>
      </c>
    </row>
    <row r="329" spans="1:1" x14ac:dyDescent="0.25">
      <c r="A329" t="s">
        <v>1725</v>
      </c>
    </row>
    <row r="330" spans="1:1" x14ac:dyDescent="0.25">
      <c r="A330" t="s">
        <v>1726</v>
      </c>
    </row>
    <row r="331" spans="1:1" x14ac:dyDescent="0.25">
      <c r="A331" t="s">
        <v>1719</v>
      </c>
    </row>
    <row r="332" spans="1:1" x14ac:dyDescent="0.25">
      <c r="A332" t="s">
        <v>1720</v>
      </c>
    </row>
    <row r="333" spans="1:1" x14ac:dyDescent="0.25">
      <c r="A333" t="s">
        <v>1721</v>
      </c>
    </row>
    <row r="334" spans="1:1" x14ac:dyDescent="0.25">
      <c r="A334" t="s">
        <v>1722</v>
      </c>
    </row>
    <row r="335" spans="1:1" x14ac:dyDescent="0.25">
      <c r="A335" t="s">
        <v>1723</v>
      </c>
    </row>
    <row r="336" spans="1:1" x14ac:dyDescent="0.25">
      <c r="A336" t="s">
        <v>1727</v>
      </c>
    </row>
    <row r="337" spans="1:1" x14ac:dyDescent="0.25">
      <c r="A337" t="s">
        <v>1728</v>
      </c>
    </row>
    <row r="338" spans="1:1" x14ac:dyDescent="0.25">
      <c r="A338" t="s">
        <v>1726</v>
      </c>
    </row>
    <row r="339" spans="1:1" x14ac:dyDescent="0.25">
      <c r="A339" t="s">
        <v>1719</v>
      </c>
    </row>
    <row r="340" spans="1:1" x14ac:dyDescent="0.25">
      <c r="A340" t="s">
        <v>1720</v>
      </c>
    </row>
    <row r="341" spans="1:1" x14ac:dyDescent="0.25">
      <c r="A341" t="s">
        <v>1721</v>
      </c>
    </row>
    <row r="342" spans="1:1" x14ac:dyDescent="0.25">
      <c r="A342" t="s">
        <v>1722</v>
      </c>
    </row>
    <row r="343" spans="1:1" x14ac:dyDescent="0.25">
      <c r="A343" t="s">
        <v>1723</v>
      </c>
    </row>
    <row r="344" spans="1:1" x14ac:dyDescent="0.25">
      <c r="A344" t="s">
        <v>1729</v>
      </c>
    </row>
    <row r="345" spans="1:1" x14ac:dyDescent="0.25">
      <c r="A345" t="s">
        <v>1730</v>
      </c>
    </row>
    <row r="346" spans="1:1" x14ac:dyDescent="0.25">
      <c r="A346" t="s">
        <v>1726</v>
      </c>
    </row>
    <row r="347" spans="1:1" x14ac:dyDescent="0.25">
      <c r="A347" t="s">
        <v>1719</v>
      </c>
    </row>
    <row r="348" spans="1:1" x14ac:dyDescent="0.25">
      <c r="A348" t="s">
        <v>1720</v>
      </c>
    </row>
    <row r="349" spans="1:1" x14ac:dyDescent="0.25">
      <c r="A349" t="s">
        <v>1721</v>
      </c>
    </row>
    <row r="350" spans="1:1" x14ac:dyDescent="0.25">
      <c r="A350" t="s">
        <v>1722</v>
      </c>
    </row>
    <row r="351" spans="1:1" x14ac:dyDescent="0.25">
      <c r="A351" t="s">
        <v>1723</v>
      </c>
    </row>
    <row r="352" spans="1:1" x14ac:dyDescent="0.25">
      <c r="A352" t="s">
        <v>1727</v>
      </c>
    </row>
    <row r="353" spans="1:1" x14ac:dyDescent="0.25">
      <c r="A353" t="s">
        <v>1731</v>
      </c>
    </row>
    <row r="354" spans="1:1" x14ac:dyDescent="0.25">
      <c r="A354" t="s">
        <v>1732</v>
      </c>
    </row>
    <row r="355" spans="1:1" x14ac:dyDescent="0.25">
      <c r="A355" t="s">
        <v>1733</v>
      </c>
    </row>
    <row r="356" spans="1:1" x14ac:dyDescent="0.25">
      <c r="A356" t="s">
        <v>1734</v>
      </c>
    </row>
    <row r="357" spans="1:1" x14ac:dyDescent="0.25">
      <c r="A357" t="s">
        <v>1735</v>
      </c>
    </row>
    <row r="358" spans="1:1" x14ac:dyDescent="0.25">
      <c r="A358" t="s">
        <v>1736</v>
      </c>
    </row>
    <row r="359" spans="1:1" x14ac:dyDescent="0.25">
      <c r="A359" t="s">
        <v>1737</v>
      </c>
    </row>
    <row r="360" spans="1:1" x14ac:dyDescent="0.25">
      <c r="A360" t="s">
        <v>1738</v>
      </c>
    </row>
    <row r="361" spans="1:1" x14ac:dyDescent="0.25">
      <c r="A361" t="s">
        <v>1739</v>
      </c>
    </row>
    <row r="362" spans="1:1" x14ac:dyDescent="0.25">
      <c r="A362" t="s">
        <v>1740</v>
      </c>
    </row>
    <row r="363" spans="1:1" x14ac:dyDescent="0.25">
      <c r="A363" t="s">
        <v>1741</v>
      </c>
    </row>
    <row r="364" spans="1:1" x14ac:dyDescent="0.25">
      <c r="A364" t="s">
        <v>1742</v>
      </c>
    </row>
    <row r="365" spans="1:1" x14ac:dyDescent="0.25">
      <c r="A365" t="s">
        <v>1743</v>
      </c>
    </row>
    <row r="366" spans="1:1" x14ac:dyDescent="0.25">
      <c r="A366" t="s">
        <v>1744</v>
      </c>
    </row>
    <row r="367" spans="1:1" x14ac:dyDescent="0.25">
      <c r="A367" t="s">
        <v>1745</v>
      </c>
    </row>
    <row r="368" spans="1:1" x14ac:dyDescent="0.25">
      <c r="A368" t="s">
        <v>1746</v>
      </c>
    </row>
    <row r="369" spans="1:1" x14ac:dyDescent="0.25">
      <c r="A369" t="s">
        <v>1747</v>
      </c>
    </row>
    <row r="370" spans="1:1" x14ac:dyDescent="0.25">
      <c r="A370" t="s">
        <v>1748</v>
      </c>
    </row>
    <row r="371" spans="1:1" x14ac:dyDescent="0.25">
      <c r="A371" t="s">
        <v>1749</v>
      </c>
    </row>
    <row r="372" spans="1:1" x14ac:dyDescent="0.25">
      <c r="A372" t="s">
        <v>1750</v>
      </c>
    </row>
    <row r="373" spans="1:1" x14ac:dyDescent="0.25">
      <c r="A373" t="s">
        <v>1751</v>
      </c>
    </row>
    <row r="374" spans="1:1" x14ac:dyDescent="0.25">
      <c r="A374" t="s">
        <v>1752</v>
      </c>
    </row>
    <row r="375" spans="1:1" x14ac:dyDescent="0.25">
      <c r="A375" t="s">
        <v>1753</v>
      </c>
    </row>
    <row r="376" spans="1:1" x14ac:dyDescent="0.25">
      <c r="A376" t="s">
        <v>1754</v>
      </c>
    </row>
    <row r="377" spans="1:1" x14ac:dyDescent="0.25">
      <c r="A377" t="s">
        <v>1755</v>
      </c>
    </row>
    <row r="378" spans="1:1" x14ac:dyDescent="0.25">
      <c r="A378" t="s">
        <v>1756</v>
      </c>
    </row>
    <row r="379" spans="1:1" x14ac:dyDescent="0.25">
      <c r="A379" t="s">
        <v>1757</v>
      </c>
    </row>
    <row r="380" spans="1:1" x14ac:dyDescent="0.25">
      <c r="A380" t="s">
        <v>1758</v>
      </c>
    </row>
    <row r="381" spans="1:1" x14ac:dyDescent="0.25">
      <c r="A381" t="s">
        <v>1759</v>
      </c>
    </row>
    <row r="382" spans="1:1" x14ac:dyDescent="0.25">
      <c r="A382" t="s">
        <v>1760</v>
      </c>
    </row>
    <row r="383" spans="1:1" x14ac:dyDescent="0.25">
      <c r="A383" t="s">
        <v>1761</v>
      </c>
    </row>
    <row r="384" spans="1:1" x14ac:dyDescent="0.25">
      <c r="A384" t="s">
        <v>1762</v>
      </c>
    </row>
    <row r="385" spans="1:1" x14ac:dyDescent="0.25">
      <c r="A385" t="s">
        <v>1763</v>
      </c>
    </row>
    <row r="386" spans="1:1" x14ac:dyDescent="0.25">
      <c r="A386" t="s">
        <v>1764</v>
      </c>
    </row>
    <row r="387" spans="1:1" x14ac:dyDescent="0.25">
      <c r="A387" t="s">
        <v>1765</v>
      </c>
    </row>
    <row r="388" spans="1:1" x14ac:dyDescent="0.25">
      <c r="A388" t="s">
        <v>1766</v>
      </c>
    </row>
    <row r="389" spans="1:1" x14ac:dyDescent="0.25">
      <c r="A389" t="s">
        <v>1767</v>
      </c>
    </row>
    <row r="390" spans="1:1" x14ac:dyDescent="0.25">
      <c r="A390" t="s">
        <v>1768</v>
      </c>
    </row>
    <row r="391" spans="1:1" x14ac:dyDescent="0.25">
      <c r="A391" t="s">
        <v>1769</v>
      </c>
    </row>
    <row r="392" spans="1:1" x14ac:dyDescent="0.25">
      <c r="A392" t="s">
        <v>1770</v>
      </c>
    </row>
    <row r="393" spans="1:1" x14ac:dyDescent="0.25">
      <c r="A393" t="s">
        <v>1771</v>
      </c>
    </row>
    <row r="394" spans="1:1" x14ac:dyDescent="0.25">
      <c r="A394" t="s">
        <v>1772</v>
      </c>
    </row>
    <row r="395" spans="1:1" x14ac:dyDescent="0.25">
      <c r="A395" t="s">
        <v>1773</v>
      </c>
    </row>
    <row r="396" spans="1:1" x14ac:dyDescent="0.25">
      <c r="A396" t="s">
        <v>1774</v>
      </c>
    </row>
    <row r="397" spans="1:1" x14ac:dyDescent="0.25">
      <c r="A397" t="s">
        <v>1775</v>
      </c>
    </row>
    <row r="398" spans="1:1" x14ac:dyDescent="0.25">
      <c r="A398" t="s">
        <v>1776</v>
      </c>
    </row>
    <row r="399" spans="1:1" x14ac:dyDescent="0.25">
      <c r="A399" t="s">
        <v>1777</v>
      </c>
    </row>
    <row r="400" spans="1:1" x14ac:dyDescent="0.25">
      <c r="A400" t="s">
        <v>1778</v>
      </c>
    </row>
    <row r="401" spans="1:1" x14ac:dyDescent="0.25">
      <c r="A401" t="s">
        <v>1779</v>
      </c>
    </row>
    <row r="402" spans="1:1" x14ac:dyDescent="0.25">
      <c r="A402" t="s">
        <v>1780</v>
      </c>
    </row>
    <row r="403" spans="1:1" x14ac:dyDescent="0.25">
      <c r="A403" t="s">
        <v>1781</v>
      </c>
    </row>
    <row r="404" spans="1:1" x14ac:dyDescent="0.25">
      <c r="A404" t="s">
        <v>1782</v>
      </c>
    </row>
    <row r="405" spans="1:1" x14ac:dyDescent="0.25">
      <c r="A405" t="s">
        <v>1783</v>
      </c>
    </row>
    <row r="406" spans="1:1" x14ac:dyDescent="0.25">
      <c r="A406" t="s">
        <v>1784</v>
      </c>
    </row>
    <row r="407" spans="1:1" x14ac:dyDescent="0.25">
      <c r="A407" t="s">
        <v>1785</v>
      </c>
    </row>
    <row r="408" spans="1:1" x14ac:dyDescent="0.25">
      <c r="A408" t="s">
        <v>1786</v>
      </c>
    </row>
    <row r="409" spans="1:1" x14ac:dyDescent="0.25">
      <c r="A409" t="s">
        <v>1787</v>
      </c>
    </row>
    <row r="410" spans="1:1" x14ac:dyDescent="0.25">
      <c r="A410" t="s">
        <v>1788</v>
      </c>
    </row>
    <row r="411" spans="1:1" x14ac:dyDescent="0.25">
      <c r="A411" t="s">
        <v>1789</v>
      </c>
    </row>
    <row r="412" spans="1:1" x14ac:dyDescent="0.25">
      <c r="A412" t="s">
        <v>1790</v>
      </c>
    </row>
    <row r="413" spans="1:1" x14ac:dyDescent="0.25">
      <c r="A413" t="s">
        <v>1791</v>
      </c>
    </row>
    <row r="414" spans="1:1" x14ac:dyDescent="0.25">
      <c r="A414" t="s">
        <v>1792</v>
      </c>
    </row>
    <row r="415" spans="1:1" x14ac:dyDescent="0.25">
      <c r="A415" t="s">
        <v>1793</v>
      </c>
    </row>
    <row r="416" spans="1:1" x14ac:dyDescent="0.25">
      <c r="A416" t="s">
        <v>1794</v>
      </c>
    </row>
    <row r="417" spans="1:1" x14ac:dyDescent="0.25">
      <c r="A417" t="s">
        <v>1795</v>
      </c>
    </row>
    <row r="418" spans="1:1" x14ac:dyDescent="0.25">
      <c r="A418" t="s">
        <v>1796</v>
      </c>
    </row>
    <row r="419" spans="1:1" x14ac:dyDescent="0.25">
      <c r="A419" t="s">
        <v>1797</v>
      </c>
    </row>
    <row r="420" spans="1:1" x14ac:dyDescent="0.25">
      <c r="A420" t="s">
        <v>1798</v>
      </c>
    </row>
    <row r="421" spans="1:1" x14ac:dyDescent="0.25">
      <c r="A421" t="s">
        <v>1799</v>
      </c>
    </row>
    <row r="422" spans="1:1" x14ac:dyDescent="0.25">
      <c r="A422" t="s">
        <v>1800</v>
      </c>
    </row>
    <row r="423" spans="1:1" x14ac:dyDescent="0.25">
      <c r="A423" t="s">
        <v>1801</v>
      </c>
    </row>
    <row r="424" spans="1:1" x14ac:dyDescent="0.25">
      <c r="A424" t="s">
        <v>1802</v>
      </c>
    </row>
    <row r="425" spans="1:1" x14ac:dyDescent="0.25">
      <c r="A425" t="s">
        <v>1803</v>
      </c>
    </row>
    <row r="426" spans="1:1" x14ac:dyDescent="0.25">
      <c r="A426" t="s">
        <v>1804</v>
      </c>
    </row>
    <row r="427" spans="1:1" x14ac:dyDescent="0.25">
      <c r="A427" t="s">
        <v>1805</v>
      </c>
    </row>
    <row r="428" spans="1:1" x14ac:dyDescent="0.25">
      <c r="A428" t="s">
        <v>1806</v>
      </c>
    </row>
    <row r="429" spans="1:1" x14ac:dyDescent="0.25">
      <c r="A429" t="s">
        <v>1807</v>
      </c>
    </row>
    <row r="430" spans="1:1" x14ac:dyDescent="0.25">
      <c r="A430" t="s">
        <v>1808</v>
      </c>
    </row>
    <row r="431" spans="1:1" x14ac:dyDescent="0.25">
      <c r="A431" t="s">
        <v>1809</v>
      </c>
    </row>
    <row r="432" spans="1:1" x14ac:dyDescent="0.25">
      <c r="A432" t="s">
        <v>1810</v>
      </c>
    </row>
    <row r="433" spans="1:1" x14ac:dyDescent="0.25">
      <c r="A433" t="s">
        <v>1811</v>
      </c>
    </row>
    <row r="434" spans="1:1" x14ac:dyDescent="0.25">
      <c r="A434" t="s">
        <v>1812</v>
      </c>
    </row>
    <row r="435" spans="1:1" x14ac:dyDescent="0.25">
      <c r="A435" t="s">
        <v>1813</v>
      </c>
    </row>
    <row r="436" spans="1:1" x14ac:dyDescent="0.25">
      <c r="A436" t="s">
        <v>1814</v>
      </c>
    </row>
    <row r="437" spans="1:1" x14ac:dyDescent="0.25">
      <c r="A437" t="s">
        <v>1815</v>
      </c>
    </row>
    <row r="438" spans="1:1" x14ac:dyDescent="0.25">
      <c r="A438" t="s">
        <v>1816</v>
      </c>
    </row>
    <row r="439" spans="1:1" x14ac:dyDescent="0.25">
      <c r="A439" t="s">
        <v>1817</v>
      </c>
    </row>
    <row r="440" spans="1:1" x14ac:dyDescent="0.25">
      <c r="A440" t="s">
        <v>1818</v>
      </c>
    </row>
    <row r="441" spans="1:1" x14ac:dyDescent="0.25">
      <c r="A441" t="s">
        <v>1819</v>
      </c>
    </row>
    <row r="442" spans="1:1" x14ac:dyDescent="0.25">
      <c r="A442" t="s">
        <v>1820</v>
      </c>
    </row>
    <row r="443" spans="1:1" x14ac:dyDescent="0.25">
      <c r="A443" t="s">
        <v>1821</v>
      </c>
    </row>
    <row r="444" spans="1:1" x14ac:dyDescent="0.25">
      <c r="A444" t="s">
        <v>1822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1"/>
  <sheetViews>
    <sheetView workbookViewId="0">
      <selection activeCell="J33" sqref="J33"/>
    </sheetView>
  </sheetViews>
  <sheetFormatPr defaultRowHeight="15" x14ac:dyDescent="0.25"/>
  <sheetData>
    <row r="1" spans="1:1" x14ac:dyDescent="0.25">
      <c r="A1" t="s">
        <v>1823</v>
      </c>
    </row>
    <row r="2" spans="1:1" x14ac:dyDescent="0.25">
      <c r="A2" t="s">
        <v>1824</v>
      </c>
    </row>
    <row r="3" spans="1:1" x14ac:dyDescent="0.25">
      <c r="A3" t="s">
        <v>1825</v>
      </c>
    </row>
    <row r="4" spans="1:1" x14ac:dyDescent="0.25">
      <c r="A4" t="s">
        <v>1826</v>
      </c>
    </row>
    <row r="5" spans="1:1" x14ac:dyDescent="0.25">
      <c r="A5" t="s">
        <v>1827</v>
      </c>
    </row>
    <row r="6" spans="1:1" x14ac:dyDescent="0.25">
      <c r="A6" t="s">
        <v>1828</v>
      </c>
    </row>
    <row r="7" spans="1:1" x14ac:dyDescent="0.25">
      <c r="A7" t="s">
        <v>1829</v>
      </c>
    </row>
    <row r="8" spans="1:1" x14ac:dyDescent="0.25">
      <c r="A8" t="s">
        <v>1830</v>
      </c>
    </row>
    <row r="9" spans="1:1" x14ac:dyDescent="0.25">
      <c r="A9" t="s">
        <v>1831</v>
      </c>
    </row>
    <row r="10" spans="1:1" x14ac:dyDescent="0.25">
      <c r="A10" t="s">
        <v>1832</v>
      </c>
    </row>
    <row r="11" spans="1:1" x14ac:dyDescent="0.25">
      <c r="A11" t="s">
        <v>1833</v>
      </c>
    </row>
    <row r="12" spans="1:1" x14ac:dyDescent="0.25">
      <c r="A12" t="s">
        <v>1834</v>
      </c>
    </row>
    <row r="13" spans="1:1" x14ac:dyDescent="0.25">
      <c r="A13" t="s">
        <v>1835</v>
      </c>
    </row>
    <row r="14" spans="1:1" x14ac:dyDescent="0.25">
      <c r="A14" t="s">
        <v>1836</v>
      </c>
    </row>
    <row r="15" spans="1:1" x14ac:dyDescent="0.25">
      <c r="A15" t="s">
        <v>1837</v>
      </c>
    </row>
    <row r="16" spans="1:1" x14ac:dyDescent="0.25">
      <c r="A16" t="s">
        <v>1838</v>
      </c>
    </row>
    <row r="17" spans="1:1" x14ac:dyDescent="0.25">
      <c r="A17" t="s">
        <v>1839</v>
      </c>
    </row>
    <row r="18" spans="1:1" x14ac:dyDescent="0.25">
      <c r="A18" t="s">
        <v>1840</v>
      </c>
    </row>
    <row r="19" spans="1:1" x14ac:dyDescent="0.25">
      <c r="A19" t="s">
        <v>1841</v>
      </c>
    </row>
    <row r="20" spans="1:1" x14ac:dyDescent="0.25">
      <c r="A20" t="s">
        <v>1842</v>
      </c>
    </row>
    <row r="21" spans="1:1" x14ac:dyDescent="0.25">
      <c r="A21" t="s">
        <v>1843</v>
      </c>
    </row>
    <row r="22" spans="1:1" x14ac:dyDescent="0.25">
      <c r="A22" t="s">
        <v>1844</v>
      </c>
    </row>
    <row r="23" spans="1:1" x14ac:dyDescent="0.25">
      <c r="A23" t="s">
        <v>1845</v>
      </c>
    </row>
    <row r="24" spans="1:1" x14ac:dyDescent="0.25">
      <c r="A24" t="s">
        <v>1846</v>
      </c>
    </row>
    <row r="25" spans="1:1" x14ac:dyDescent="0.25">
      <c r="A25" t="s">
        <v>1847</v>
      </c>
    </row>
    <row r="26" spans="1:1" x14ac:dyDescent="0.25">
      <c r="A26" t="s">
        <v>1848</v>
      </c>
    </row>
    <row r="27" spans="1:1" x14ac:dyDescent="0.25">
      <c r="A27" t="s">
        <v>1849</v>
      </c>
    </row>
    <row r="28" spans="1:1" x14ac:dyDescent="0.25">
      <c r="A28" t="s">
        <v>1850</v>
      </c>
    </row>
    <row r="29" spans="1:1" x14ac:dyDescent="0.25">
      <c r="A29" t="s">
        <v>1851</v>
      </c>
    </row>
    <row r="30" spans="1:1" x14ac:dyDescent="0.25">
      <c r="A30" t="s">
        <v>1852</v>
      </c>
    </row>
    <row r="31" spans="1:1" x14ac:dyDescent="0.25">
      <c r="A31" t="s">
        <v>1853</v>
      </c>
    </row>
    <row r="32" spans="1:1" x14ac:dyDescent="0.25">
      <c r="A32" t="s">
        <v>1854</v>
      </c>
    </row>
    <row r="33" spans="1:1" x14ac:dyDescent="0.25">
      <c r="A33" t="s">
        <v>1855</v>
      </c>
    </row>
    <row r="34" spans="1:1" x14ac:dyDescent="0.25">
      <c r="A34" t="s">
        <v>1856</v>
      </c>
    </row>
    <row r="35" spans="1:1" x14ac:dyDescent="0.25">
      <c r="A35" t="s">
        <v>1857</v>
      </c>
    </row>
    <row r="36" spans="1:1" x14ac:dyDescent="0.25">
      <c r="A36" t="s">
        <v>1858</v>
      </c>
    </row>
    <row r="37" spans="1:1" x14ac:dyDescent="0.25">
      <c r="A37" t="s">
        <v>1859</v>
      </c>
    </row>
    <row r="38" spans="1:1" x14ac:dyDescent="0.25">
      <c r="A38" t="s">
        <v>1860</v>
      </c>
    </row>
    <row r="39" spans="1:1" x14ac:dyDescent="0.25">
      <c r="A39" t="s">
        <v>1861</v>
      </c>
    </row>
    <row r="40" spans="1:1" x14ac:dyDescent="0.25">
      <c r="A40" t="s">
        <v>1862</v>
      </c>
    </row>
    <row r="41" spans="1:1" x14ac:dyDescent="0.25">
      <c r="A41" t="s">
        <v>1863</v>
      </c>
    </row>
    <row r="42" spans="1:1" x14ac:dyDescent="0.25">
      <c r="A42" t="s">
        <v>1864</v>
      </c>
    </row>
    <row r="43" spans="1:1" x14ac:dyDescent="0.25">
      <c r="A43" t="s">
        <v>1835</v>
      </c>
    </row>
    <row r="44" spans="1:1" x14ac:dyDescent="0.25">
      <c r="A44" t="s">
        <v>1865</v>
      </c>
    </row>
    <row r="45" spans="1:1" x14ac:dyDescent="0.25">
      <c r="A45" t="s">
        <v>1866</v>
      </c>
    </row>
    <row r="46" spans="1:1" x14ac:dyDescent="0.25">
      <c r="A46" t="s">
        <v>1867</v>
      </c>
    </row>
    <row r="47" spans="1:1" x14ac:dyDescent="0.25">
      <c r="A47" t="s">
        <v>1868</v>
      </c>
    </row>
    <row r="48" spans="1:1" x14ac:dyDescent="0.25">
      <c r="A48" t="s">
        <v>1869</v>
      </c>
    </row>
    <row r="49" spans="1:1" x14ac:dyDescent="0.25">
      <c r="A49" t="s">
        <v>1870</v>
      </c>
    </row>
    <row r="50" spans="1:1" x14ac:dyDescent="0.25">
      <c r="A50" t="s">
        <v>1871</v>
      </c>
    </row>
    <row r="51" spans="1:1" x14ac:dyDescent="0.25">
      <c r="A51" t="s">
        <v>1872</v>
      </c>
    </row>
    <row r="52" spans="1:1" x14ac:dyDescent="0.25">
      <c r="A52" t="s">
        <v>1873</v>
      </c>
    </row>
    <row r="53" spans="1:1" x14ac:dyDescent="0.25">
      <c r="A53" t="s">
        <v>1845</v>
      </c>
    </row>
    <row r="54" spans="1:1" x14ac:dyDescent="0.25">
      <c r="A54" t="s">
        <v>1874</v>
      </c>
    </row>
    <row r="55" spans="1:1" x14ac:dyDescent="0.25">
      <c r="A55" t="s">
        <v>1875</v>
      </c>
    </row>
    <row r="56" spans="1:1" x14ac:dyDescent="0.25">
      <c r="A56" t="s">
        <v>1876</v>
      </c>
    </row>
    <row r="57" spans="1:1" x14ac:dyDescent="0.25">
      <c r="A57" t="s">
        <v>1877</v>
      </c>
    </row>
    <row r="58" spans="1:1" x14ac:dyDescent="0.25">
      <c r="A58" t="s">
        <v>1850</v>
      </c>
    </row>
    <row r="59" spans="1:1" x14ac:dyDescent="0.25">
      <c r="A59" t="s">
        <v>1878</v>
      </c>
    </row>
    <row r="60" spans="1:1" x14ac:dyDescent="0.25">
      <c r="A60" t="s">
        <v>1879</v>
      </c>
    </row>
    <row r="61" spans="1:1" x14ac:dyDescent="0.25">
      <c r="A61" t="s">
        <v>1880</v>
      </c>
    </row>
    <row r="62" spans="1:1" x14ac:dyDescent="0.25">
      <c r="A62" t="s">
        <v>1881</v>
      </c>
    </row>
    <row r="63" spans="1:1" x14ac:dyDescent="0.25">
      <c r="A63" t="s">
        <v>1882</v>
      </c>
    </row>
    <row r="64" spans="1:1" x14ac:dyDescent="0.25">
      <c r="A64" t="s">
        <v>1883</v>
      </c>
    </row>
    <row r="65" spans="1:1" x14ac:dyDescent="0.25">
      <c r="A65" t="s">
        <v>1884</v>
      </c>
    </row>
    <row r="66" spans="1:1" x14ac:dyDescent="0.25">
      <c r="A66" t="s">
        <v>1838</v>
      </c>
    </row>
    <row r="67" spans="1:1" x14ac:dyDescent="0.25">
      <c r="A67" t="s">
        <v>1885</v>
      </c>
    </row>
    <row r="68" spans="1:1" x14ac:dyDescent="0.25">
      <c r="A68" t="s">
        <v>1886</v>
      </c>
    </row>
    <row r="69" spans="1:1" x14ac:dyDescent="0.25">
      <c r="A69" t="s">
        <v>1887</v>
      </c>
    </row>
    <row r="70" spans="1:1" x14ac:dyDescent="0.25">
      <c r="A70" t="s">
        <v>1888</v>
      </c>
    </row>
    <row r="71" spans="1:1" x14ac:dyDescent="0.25">
      <c r="A71" t="s">
        <v>1889</v>
      </c>
    </row>
    <row r="72" spans="1:1" x14ac:dyDescent="0.25">
      <c r="A72" t="s">
        <v>1890</v>
      </c>
    </row>
    <row r="73" spans="1:1" x14ac:dyDescent="0.25">
      <c r="A73" t="s">
        <v>1891</v>
      </c>
    </row>
    <row r="74" spans="1:1" x14ac:dyDescent="0.25">
      <c r="A74" t="s">
        <v>1892</v>
      </c>
    </row>
    <row r="75" spans="1:1" x14ac:dyDescent="0.25">
      <c r="A75" t="s">
        <v>1893</v>
      </c>
    </row>
    <row r="76" spans="1:1" x14ac:dyDescent="0.25">
      <c r="A76" t="s">
        <v>1838</v>
      </c>
    </row>
    <row r="77" spans="1:1" x14ac:dyDescent="0.25">
      <c r="A77" t="s">
        <v>1839</v>
      </c>
    </row>
    <row r="78" spans="1:1" x14ac:dyDescent="0.25">
      <c r="A78" t="s">
        <v>1840</v>
      </c>
    </row>
    <row r="79" spans="1:1" x14ac:dyDescent="0.25">
      <c r="A79" t="s">
        <v>1841</v>
      </c>
    </row>
    <row r="80" spans="1:1" x14ac:dyDescent="0.25">
      <c r="A80" t="s">
        <v>1894</v>
      </c>
    </row>
    <row r="81" spans="1:1" x14ac:dyDescent="0.25">
      <c r="A81" t="s">
        <v>1895</v>
      </c>
    </row>
    <row r="82" spans="1:1" x14ac:dyDescent="0.25">
      <c r="A82" t="s">
        <v>1896</v>
      </c>
    </row>
    <row r="83" spans="1:1" x14ac:dyDescent="0.25">
      <c r="A83" t="s">
        <v>1897</v>
      </c>
    </row>
    <row r="84" spans="1:1" x14ac:dyDescent="0.25">
      <c r="A84" t="s">
        <v>1898</v>
      </c>
    </row>
    <row r="85" spans="1:1" x14ac:dyDescent="0.25">
      <c r="A85" t="s">
        <v>1899</v>
      </c>
    </row>
    <row r="86" spans="1:1" x14ac:dyDescent="0.25">
      <c r="A86" t="s">
        <v>1900</v>
      </c>
    </row>
    <row r="87" spans="1:1" x14ac:dyDescent="0.25">
      <c r="A87" t="s">
        <v>1901</v>
      </c>
    </row>
    <row r="88" spans="1:1" x14ac:dyDescent="0.25">
      <c r="A88" t="s">
        <v>1902</v>
      </c>
    </row>
    <row r="89" spans="1:1" x14ac:dyDescent="0.25">
      <c r="A89" t="s">
        <v>1903</v>
      </c>
    </row>
    <row r="90" spans="1:1" x14ac:dyDescent="0.25">
      <c r="A90" t="s">
        <v>1904</v>
      </c>
    </row>
    <row r="91" spans="1:1" x14ac:dyDescent="0.25">
      <c r="A91" t="s">
        <v>1905</v>
      </c>
    </row>
    <row r="92" spans="1:1" x14ac:dyDescent="0.25">
      <c r="A92" t="s">
        <v>1906</v>
      </c>
    </row>
    <row r="93" spans="1:1" x14ac:dyDescent="0.25">
      <c r="A93" t="s">
        <v>1907</v>
      </c>
    </row>
    <row r="94" spans="1:1" x14ac:dyDescent="0.25">
      <c r="A94" t="s">
        <v>1908</v>
      </c>
    </row>
    <row r="95" spans="1:1" x14ac:dyDescent="0.25">
      <c r="A95" t="s">
        <v>1909</v>
      </c>
    </row>
    <row r="96" spans="1:1" x14ac:dyDescent="0.25">
      <c r="A96" t="s">
        <v>1910</v>
      </c>
    </row>
    <row r="97" spans="1:1" x14ac:dyDescent="0.25">
      <c r="A97" t="s">
        <v>1911</v>
      </c>
    </row>
    <row r="98" spans="1:1" x14ac:dyDescent="0.25">
      <c r="A98" t="s">
        <v>1912</v>
      </c>
    </row>
    <row r="99" spans="1:1" x14ac:dyDescent="0.25">
      <c r="A99" t="s">
        <v>1913</v>
      </c>
    </row>
    <row r="100" spans="1:1" x14ac:dyDescent="0.25">
      <c r="A100" t="s">
        <v>1914</v>
      </c>
    </row>
    <row r="101" spans="1:1" x14ac:dyDescent="0.25">
      <c r="A101" t="s">
        <v>1915</v>
      </c>
    </row>
    <row r="102" spans="1:1" x14ac:dyDescent="0.25">
      <c r="A102" t="s">
        <v>1916</v>
      </c>
    </row>
    <row r="103" spans="1:1" x14ac:dyDescent="0.25">
      <c r="A103" t="s">
        <v>1907</v>
      </c>
    </row>
    <row r="104" spans="1:1" x14ac:dyDescent="0.25">
      <c r="A104" t="s">
        <v>1917</v>
      </c>
    </row>
    <row r="105" spans="1:1" x14ac:dyDescent="0.25">
      <c r="A105" t="s">
        <v>1909</v>
      </c>
    </row>
    <row r="106" spans="1:1" x14ac:dyDescent="0.25">
      <c r="A106" t="s">
        <v>1910</v>
      </c>
    </row>
    <row r="107" spans="1:1" x14ac:dyDescent="0.25">
      <c r="A107" t="s">
        <v>1918</v>
      </c>
    </row>
    <row r="108" spans="1:1" x14ac:dyDescent="0.25">
      <c r="A108" t="s">
        <v>1919</v>
      </c>
    </row>
    <row r="109" spans="1:1" x14ac:dyDescent="0.25">
      <c r="A109" t="s">
        <v>1920</v>
      </c>
    </row>
    <row r="110" spans="1:1" x14ac:dyDescent="0.25">
      <c r="A110" t="s">
        <v>1921</v>
      </c>
    </row>
    <row r="111" spans="1:1" x14ac:dyDescent="0.25">
      <c r="A111" t="s">
        <v>1922</v>
      </c>
    </row>
    <row r="112" spans="1:1" x14ac:dyDescent="0.25">
      <c r="A112" t="s">
        <v>1906</v>
      </c>
    </row>
    <row r="113" spans="1:1" x14ac:dyDescent="0.25">
      <c r="A113" t="s">
        <v>1907</v>
      </c>
    </row>
    <row r="114" spans="1:1" x14ac:dyDescent="0.25">
      <c r="A114" t="s">
        <v>1908</v>
      </c>
    </row>
    <row r="115" spans="1:1" x14ac:dyDescent="0.25">
      <c r="A115" t="s">
        <v>1909</v>
      </c>
    </row>
    <row r="116" spans="1:1" x14ac:dyDescent="0.25">
      <c r="A116" t="s">
        <v>1910</v>
      </c>
    </row>
    <row r="117" spans="1:1" x14ac:dyDescent="0.25">
      <c r="A117" t="s">
        <v>1911</v>
      </c>
    </row>
    <row r="118" spans="1:1" x14ac:dyDescent="0.25">
      <c r="A118" t="s">
        <v>1912</v>
      </c>
    </row>
    <row r="119" spans="1:1" x14ac:dyDescent="0.25">
      <c r="A119" t="s">
        <v>1913</v>
      </c>
    </row>
    <row r="120" spans="1:1" x14ac:dyDescent="0.25">
      <c r="A120" t="s">
        <v>1914</v>
      </c>
    </row>
    <row r="121" spans="1:1" x14ac:dyDescent="0.25">
      <c r="A121" t="s">
        <v>1923</v>
      </c>
    </row>
    <row r="122" spans="1:1" x14ac:dyDescent="0.25">
      <c r="A122" t="s">
        <v>1924</v>
      </c>
    </row>
    <row r="123" spans="1:1" x14ac:dyDescent="0.25">
      <c r="A123" t="s">
        <v>1925</v>
      </c>
    </row>
    <row r="124" spans="1:1" x14ac:dyDescent="0.25">
      <c r="A124" t="s">
        <v>1926</v>
      </c>
    </row>
    <row r="125" spans="1:1" x14ac:dyDescent="0.25">
      <c r="A125" t="s">
        <v>1927</v>
      </c>
    </row>
    <row r="126" spans="1:1" x14ac:dyDescent="0.25">
      <c r="A126" t="s">
        <v>1928</v>
      </c>
    </row>
    <row r="127" spans="1:1" x14ac:dyDescent="0.25">
      <c r="A127" t="s">
        <v>1929</v>
      </c>
    </row>
    <row r="128" spans="1:1" x14ac:dyDescent="0.25">
      <c r="A128" t="s">
        <v>1930</v>
      </c>
    </row>
    <row r="129" spans="1:1" x14ac:dyDescent="0.25">
      <c r="A129" t="s">
        <v>1931</v>
      </c>
    </row>
    <row r="130" spans="1:1" x14ac:dyDescent="0.25">
      <c r="A130" t="s">
        <v>1932</v>
      </c>
    </row>
    <row r="131" spans="1:1" x14ac:dyDescent="0.25">
      <c r="A131" t="s">
        <v>1933</v>
      </c>
    </row>
    <row r="132" spans="1:1" x14ac:dyDescent="0.25">
      <c r="A132" t="s">
        <v>1934</v>
      </c>
    </row>
    <row r="133" spans="1:1" x14ac:dyDescent="0.25">
      <c r="A133" t="s">
        <v>1935</v>
      </c>
    </row>
    <row r="134" spans="1:1" x14ac:dyDescent="0.25">
      <c r="A134" t="s">
        <v>1936</v>
      </c>
    </row>
    <row r="135" spans="1:1" x14ac:dyDescent="0.25">
      <c r="A135" t="s">
        <v>1937</v>
      </c>
    </row>
    <row r="136" spans="1:1" x14ac:dyDescent="0.25">
      <c r="A136" t="s">
        <v>1938</v>
      </c>
    </row>
    <row r="137" spans="1:1" x14ac:dyDescent="0.25">
      <c r="A137" t="s">
        <v>1939</v>
      </c>
    </row>
    <row r="138" spans="1:1" x14ac:dyDescent="0.25">
      <c r="A138" t="s">
        <v>1940</v>
      </c>
    </row>
    <row r="139" spans="1:1" x14ac:dyDescent="0.25">
      <c r="A139" t="s">
        <v>1941</v>
      </c>
    </row>
    <row r="140" spans="1:1" x14ac:dyDescent="0.25">
      <c r="A140" t="s">
        <v>1942</v>
      </c>
    </row>
    <row r="141" spans="1:1" x14ac:dyDescent="0.25">
      <c r="A141" t="s">
        <v>1943</v>
      </c>
    </row>
    <row r="142" spans="1:1" x14ac:dyDescent="0.25">
      <c r="A142" t="s">
        <v>1944</v>
      </c>
    </row>
    <row r="143" spans="1:1" x14ac:dyDescent="0.25">
      <c r="A143" t="s">
        <v>1945</v>
      </c>
    </row>
    <row r="144" spans="1:1" x14ac:dyDescent="0.25">
      <c r="A144" t="s">
        <v>1946</v>
      </c>
    </row>
    <row r="145" spans="1:1" x14ac:dyDescent="0.25">
      <c r="A145" t="s">
        <v>1947</v>
      </c>
    </row>
    <row r="146" spans="1:1" x14ac:dyDescent="0.25">
      <c r="A146" t="s">
        <v>1948</v>
      </c>
    </row>
    <row r="147" spans="1:1" x14ac:dyDescent="0.25">
      <c r="A147" t="s">
        <v>1949</v>
      </c>
    </row>
    <row r="148" spans="1:1" x14ac:dyDescent="0.25">
      <c r="A148" t="s">
        <v>1950</v>
      </c>
    </row>
    <row r="149" spans="1:1" x14ac:dyDescent="0.25">
      <c r="A149" t="s">
        <v>1951</v>
      </c>
    </row>
    <row r="150" spans="1:1" x14ac:dyDescent="0.25">
      <c r="A150" t="s">
        <v>1952</v>
      </c>
    </row>
    <row r="151" spans="1:1" x14ac:dyDescent="0.25">
      <c r="A151" t="s">
        <v>1953</v>
      </c>
    </row>
    <row r="152" spans="1:1" x14ac:dyDescent="0.25">
      <c r="A152" t="s">
        <v>1954</v>
      </c>
    </row>
    <row r="153" spans="1:1" x14ac:dyDescent="0.25">
      <c r="A153" t="s">
        <v>1955</v>
      </c>
    </row>
    <row r="154" spans="1:1" x14ac:dyDescent="0.25">
      <c r="A154" t="s">
        <v>1956</v>
      </c>
    </row>
    <row r="155" spans="1:1" x14ac:dyDescent="0.25">
      <c r="A155" t="s">
        <v>1957</v>
      </c>
    </row>
    <row r="156" spans="1:1" x14ac:dyDescent="0.25">
      <c r="A156" t="s">
        <v>1958</v>
      </c>
    </row>
    <row r="157" spans="1:1" x14ac:dyDescent="0.25">
      <c r="A157" t="s">
        <v>1959</v>
      </c>
    </row>
    <row r="158" spans="1:1" x14ac:dyDescent="0.25">
      <c r="A158" t="s">
        <v>1960</v>
      </c>
    </row>
    <row r="159" spans="1:1" x14ac:dyDescent="0.25">
      <c r="A159" t="s">
        <v>1961</v>
      </c>
    </row>
    <row r="160" spans="1:1" x14ac:dyDescent="0.25">
      <c r="A160" t="s">
        <v>1962</v>
      </c>
    </row>
    <row r="161" spans="1:1" x14ac:dyDescent="0.25">
      <c r="A161" t="s">
        <v>1963</v>
      </c>
    </row>
    <row r="162" spans="1:1" x14ac:dyDescent="0.25">
      <c r="A162" t="s">
        <v>1964</v>
      </c>
    </row>
    <row r="163" spans="1:1" x14ac:dyDescent="0.25">
      <c r="A163" t="s">
        <v>1965</v>
      </c>
    </row>
    <row r="164" spans="1:1" x14ac:dyDescent="0.25">
      <c r="A164" t="s">
        <v>1966</v>
      </c>
    </row>
    <row r="165" spans="1:1" x14ac:dyDescent="0.25">
      <c r="A165" t="s">
        <v>1967</v>
      </c>
    </row>
    <row r="166" spans="1:1" x14ac:dyDescent="0.25">
      <c r="A166" t="s">
        <v>1968</v>
      </c>
    </row>
    <row r="167" spans="1:1" x14ac:dyDescent="0.25">
      <c r="A167" t="s">
        <v>1969</v>
      </c>
    </row>
    <row r="168" spans="1:1" x14ac:dyDescent="0.25">
      <c r="A168" t="s">
        <v>1970</v>
      </c>
    </row>
    <row r="169" spans="1:1" x14ac:dyDescent="0.25">
      <c r="A169" t="s">
        <v>1971</v>
      </c>
    </row>
    <row r="170" spans="1:1" x14ac:dyDescent="0.25">
      <c r="A170" t="s">
        <v>1972</v>
      </c>
    </row>
    <row r="171" spans="1:1" x14ac:dyDescent="0.25">
      <c r="A171" t="s">
        <v>1973</v>
      </c>
    </row>
    <row r="172" spans="1:1" x14ac:dyDescent="0.25">
      <c r="A172" t="s">
        <v>1974</v>
      </c>
    </row>
    <row r="173" spans="1:1" x14ac:dyDescent="0.25">
      <c r="A173" t="s">
        <v>1975</v>
      </c>
    </row>
    <row r="174" spans="1:1" x14ac:dyDescent="0.25">
      <c r="A174" t="s">
        <v>1976</v>
      </c>
    </row>
    <row r="175" spans="1:1" x14ac:dyDescent="0.25">
      <c r="A175" t="s">
        <v>1977</v>
      </c>
    </row>
    <row r="176" spans="1:1" x14ac:dyDescent="0.25">
      <c r="A176" t="s">
        <v>1978</v>
      </c>
    </row>
    <row r="177" spans="1:1" x14ac:dyDescent="0.25">
      <c r="A177" t="s">
        <v>1979</v>
      </c>
    </row>
    <row r="178" spans="1:1" x14ac:dyDescent="0.25">
      <c r="A178" t="s">
        <v>1980</v>
      </c>
    </row>
    <row r="179" spans="1:1" x14ac:dyDescent="0.25">
      <c r="A179" t="s">
        <v>1981</v>
      </c>
    </row>
    <row r="180" spans="1:1" x14ac:dyDescent="0.25">
      <c r="A180" t="s">
        <v>1982</v>
      </c>
    </row>
    <row r="181" spans="1:1" x14ac:dyDescent="0.25">
      <c r="A181" t="s">
        <v>1983</v>
      </c>
    </row>
    <row r="182" spans="1:1" x14ac:dyDescent="0.25">
      <c r="A182" t="s">
        <v>1984</v>
      </c>
    </row>
    <row r="183" spans="1:1" x14ac:dyDescent="0.25">
      <c r="A183" t="s">
        <v>1975</v>
      </c>
    </row>
    <row r="184" spans="1:1" x14ac:dyDescent="0.25">
      <c r="A184" t="s">
        <v>1976</v>
      </c>
    </row>
    <row r="185" spans="1:1" x14ac:dyDescent="0.25">
      <c r="A185" t="s">
        <v>1977</v>
      </c>
    </row>
    <row r="186" spans="1:1" x14ac:dyDescent="0.25">
      <c r="A186" t="s">
        <v>1978</v>
      </c>
    </row>
    <row r="187" spans="1:1" x14ac:dyDescent="0.25">
      <c r="A187" t="s">
        <v>1979</v>
      </c>
    </row>
    <row r="188" spans="1:1" x14ac:dyDescent="0.25">
      <c r="A188" t="s">
        <v>1980</v>
      </c>
    </row>
    <row r="189" spans="1:1" x14ac:dyDescent="0.25">
      <c r="A189" t="s">
        <v>1981</v>
      </c>
    </row>
    <row r="190" spans="1:1" x14ac:dyDescent="0.25">
      <c r="A190" t="s">
        <v>1982</v>
      </c>
    </row>
    <row r="191" spans="1:1" x14ac:dyDescent="0.25">
      <c r="A191" t="s">
        <v>1983</v>
      </c>
    </row>
    <row r="192" spans="1:1" x14ac:dyDescent="0.25">
      <c r="A192" t="s">
        <v>1985</v>
      </c>
    </row>
    <row r="193" spans="1:1" x14ac:dyDescent="0.25">
      <c r="A193" t="s">
        <v>1986</v>
      </c>
    </row>
    <row r="194" spans="1:1" x14ac:dyDescent="0.25">
      <c r="A194" t="s">
        <v>1987</v>
      </c>
    </row>
    <row r="195" spans="1:1" x14ac:dyDescent="0.25">
      <c r="A195" t="s">
        <v>1988</v>
      </c>
    </row>
    <row r="196" spans="1:1" x14ac:dyDescent="0.25">
      <c r="A196" t="s">
        <v>1989</v>
      </c>
    </row>
    <row r="197" spans="1:1" x14ac:dyDescent="0.25">
      <c r="A197" t="s">
        <v>1990</v>
      </c>
    </row>
    <row r="198" spans="1:1" x14ac:dyDescent="0.25">
      <c r="A198" t="s">
        <v>1991</v>
      </c>
    </row>
    <row r="199" spans="1:1" x14ac:dyDescent="0.25">
      <c r="A199" t="s">
        <v>1992</v>
      </c>
    </row>
    <row r="200" spans="1:1" x14ac:dyDescent="0.25">
      <c r="A200" t="s">
        <v>1993</v>
      </c>
    </row>
    <row r="201" spans="1:1" x14ac:dyDescent="0.25">
      <c r="A201" t="s">
        <v>1994</v>
      </c>
    </row>
    <row r="202" spans="1:1" x14ac:dyDescent="0.25">
      <c r="A202" t="s">
        <v>1995</v>
      </c>
    </row>
    <row r="203" spans="1:1" x14ac:dyDescent="0.25">
      <c r="A203" t="s">
        <v>1996</v>
      </c>
    </row>
    <row r="204" spans="1:1" x14ac:dyDescent="0.25">
      <c r="A204" t="s">
        <v>1997</v>
      </c>
    </row>
    <row r="205" spans="1:1" x14ac:dyDescent="0.25">
      <c r="A205" t="s">
        <v>1998</v>
      </c>
    </row>
    <row r="206" spans="1:1" x14ac:dyDescent="0.25">
      <c r="A206" t="s">
        <v>1999</v>
      </c>
    </row>
    <row r="207" spans="1:1" x14ac:dyDescent="0.25">
      <c r="A207" t="s">
        <v>2000</v>
      </c>
    </row>
    <row r="208" spans="1:1" x14ac:dyDescent="0.25">
      <c r="A208" t="s">
        <v>2001</v>
      </c>
    </row>
    <row r="209" spans="1:1" x14ac:dyDescent="0.25">
      <c r="A209" t="s">
        <v>2002</v>
      </c>
    </row>
    <row r="210" spans="1:1" x14ac:dyDescent="0.25">
      <c r="A210" t="s">
        <v>2003</v>
      </c>
    </row>
    <row r="211" spans="1:1" x14ac:dyDescent="0.25">
      <c r="A211" t="s">
        <v>2004</v>
      </c>
    </row>
    <row r="212" spans="1:1" x14ac:dyDescent="0.25">
      <c r="A212" t="s">
        <v>2005</v>
      </c>
    </row>
    <row r="213" spans="1:1" x14ac:dyDescent="0.25">
      <c r="A213" t="s">
        <v>2006</v>
      </c>
    </row>
    <row r="214" spans="1:1" x14ac:dyDescent="0.25">
      <c r="A214" t="s">
        <v>2007</v>
      </c>
    </row>
    <row r="215" spans="1:1" x14ac:dyDescent="0.25">
      <c r="A215" t="s">
        <v>2008</v>
      </c>
    </row>
    <row r="216" spans="1:1" x14ac:dyDescent="0.25">
      <c r="A216" t="s">
        <v>2009</v>
      </c>
    </row>
    <row r="217" spans="1:1" x14ac:dyDescent="0.25">
      <c r="A217" t="s">
        <v>2010</v>
      </c>
    </row>
    <row r="218" spans="1:1" x14ac:dyDescent="0.25">
      <c r="A218" t="s">
        <v>2011</v>
      </c>
    </row>
    <row r="219" spans="1:1" x14ac:dyDescent="0.25">
      <c r="A219" t="s">
        <v>2012</v>
      </c>
    </row>
    <row r="220" spans="1:1" x14ac:dyDescent="0.25">
      <c r="A220" t="s">
        <v>2013</v>
      </c>
    </row>
    <row r="221" spans="1:1" x14ac:dyDescent="0.25">
      <c r="A221" t="s">
        <v>2014</v>
      </c>
    </row>
    <row r="222" spans="1:1" x14ac:dyDescent="0.25">
      <c r="A222" t="s">
        <v>2015</v>
      </c>
    </row>
    <row r="223" spans="1:1" x14ac:dyDescent="0.25">
      <c r="A223" t="s">
        <v>2016</v>
      </c>
    </row>
    <row r="224" spans="1:1" x14ac:dyDescent="0.25">
      <c r="A224" t="s">
        <v>2017</v>
      </c>
    </row>
    <row r="225" spans="1:1" x14ac:dyDescent="0.25">
      <c r="A225" t="s">
        <v>2018</v>
      </c>
    </row>
    <row r="226" spans="1:1" x14ac:dyDescent="0.25">
      <c r="A226" t="s">
        <v>2019</v>
      </c>
    </row>
    <row r="227" spans="1:1" x14ac:dyDescent="0.25">
      <c r="A227" t="s">
        <v>2020</v>
      </c>
    </row>
    <row r="228" spans="1:1" x14ac:dyDescent="0.25">
      <c r="A228" t="s">
        <v>2021</v>
      </c>
    </row>
    <row r="229" spans="1:1" x14ac:dyDescent="0.25">
      <c r="A229" t="s">
        <v>2022</v>
      </c>
    </row>
    <row r="230" spans="1:1" x14ac:dyDescent="0.25">
      <c r="A230" t="s">
        <v>2023</v>
      </c>
    </row>
    <row r="231" spans="1:1" x14ac:dyDescent="0.25">
      <c r="A231" t="s">
        <v>2024</v>
      </c>
    </row>
    <row r="232" spans="1:1" x14ac:dyDescent="0.25">
      <c r="A232" t="s">
        <v>2025</v>
      </c>
    </row>
    <row r="233" spans="1:1" x14ac:dyDescent="0.25">
      <c r="A233" t="s">
        <v>2026</v>
      </c>
    </row>
    <row r="234" spans="1:1" x14ac:dyDescent="0.25">
      <c r="A234" t="s">
        <v>2027</v>
      </c>
    </row>
    <row r="235" spans="1:1" x14ac:dyDescent="0.25">
      <c r="A235" t="s">
        <v>2028</v>
      </c>
    </row>
    <row r="236" spans="1:1" x14ac:dyDescent="0.25">
      <c r="A236" t="s">
        <v>2029</v>
      </c>
    </row>
    <row r="237" spans="1:1" x14ac:dyDescent="0.25">
      <c r="A237" t="s">
        <v>2020</v>
      </c>
    </row>
    <row r="238" spans="1:1" x14ac:dyDescent="0.25">
      <c r="A238" t="s">
        <v>2030</v>
      </c>
    </row>
    <row r="239" spans="1:1" x14ac:dyDescent="0.25">
      <c r="A239" t="s">
        <v>2031</v>
      </c>
    </row>
    <row r="240" spans="1:1" x14ac:dyDescent="0.25">
      <c r="A240" t="s">
        <v>2032</v>
      </c>
    </row>
    <row r="241" spans="1:1" x14ac:dyDescent="0.25">
      <c r="A241" t="s">
        <v>2033</v>
      </c>
    </row>
    <row r="242" spans="1:1" x14ac:dyDescent="0.25">
      <c r="A242" t="s">
        <v>2034</v>
      </c>
    </row>
    <row r="243" spans="1:1" x14ac:dyDescent="0.25">
      <c r="A243" t="s">
        <v>2035</v>
      </c>
    </row>
    <row r="244" spans="1:1" x14ac:dyDescent="0.25">
      <c r="A244" t="s">
        <v>2036</v>
      </c>
    </row>
    <row r="245" spans="1:1" x14ac:dyDescent="0.25">
      <c r="A245" t="s">
        <v>2037</v>
      </c>
    </row>
    <row r="246" spans="1:1" x14ac:dyDescent="0.25">
      <c r="A246" t="s">
        <v>2038</v>
      </c>
    </row>
    <row r="247" spans="1:1" x14ac:dyDescent="0.25">
      <c r="A247" t="s">
        <v>2039</v>
      </c>
    </row>
    <row r="248" spans="1:1" x14ac:dyDescent="0.25">
      <c r="A248" t="s">
        <v>2040</v>
      </c>
    </row>
    <row r="249" spans="1:1" x14ac:dyDescent="0.25">
      <c r="A249" t="s">
        <v>2041</v>
      </c>
    </row>
    <row r="250" spans="1:1" x14ac:dyDescent="0.25">
      <c r="A250" t="s">
        <v>2042</v>
      </c>
    </row>
    <row r="251" spans="1:1" x14ac:dyDescent="0.25">
      <c r="A251" t="s">
        <v>2043</v>
      </c>
    </row>
    <row r="252" spans="1:1" x14ac:dyDescent="0.25">
      <c r="A252" t="s">
        <v>2044</v>
      </c>
    </row>
    <row r="253" spans="1:1" x14ac:dyDescent="0.25">
      <c r="A253" t="s">
        <v>2045</v>
      </c>
    </row>
    <row r="254" spans="1:1" x14ac:dyDescent="0.25">
      <c r="A254" t="s">
        <v>2046</v>
      </c>
    </row>
    <row r="255" spans="1:1" x14ac:dyDescent="0.25">
      <c r="A255" t="s">
        <v>2047</v>
      </c>
    </row>
    <row r="256" spans="1:1" x14ac:dyDescent="0.25">
      <c r="A256" t="s">
        <v>2048</v>
      </c>
    </row>
    <row r="257" spans="1:1" x14ac:dyDescent="0.25">
      <c r="A257" t="s">
        <v>2049</v>
      </c>
    </row>
    <row r="258" spans="1:1" x14ac:dyDescent="0.25">
      <c r="A258" t="s">
        <v>2050</v>
      </c>
    </row>
    <row r="259" spans="1:1" x14ac:dyDescent="0.25">
      <c r="A259" t="s">
        <v>2051</v>
      </c>
    </row>
    <row r="260" spans="1:1" x14ac:dyDescent="0.25">
      <c r="A260" t="s">
        <v>2052</v>
      </c>
    </row>
    <row r="261" spans="1:1" x14ac:dyDescent="0.25">
      <c r="A261" t="s">
        <v>2053</v>
      </c>
    </row>
    <row r="262" spans="1:1" x14ac:dyDescent="0.25">
      <c r="A262" t="s">
        <v>2054</v>
      </c>
    </row>
    <row r="263" spans="1:1" x14ac:dyDescent="0.25">
      <c r="A263" t="s">
        <v>2055</v>
      </c>
    </row>
    <row r="264" spans="1:1" x14ac:dyDescent="0.25">
      <c r="A264" t="s">
        <v>2056</v>
      </c>
    </row>
    <row r="265" spans="1:1" x14ac:dyDescent="0.25">
      <c r="A265" t="s">
        <v>2057</v>
      </c>
    </row>
    <row r="266" spans="1:1" x14ac:dyDescent="0.25">
      <c r="A266" t="s">
        <v>2058</v>
      </c>
    </row>
    <row r="267" spans="1:1" x14ac:dyDescent="0.25">
      <c r="A267" t="s">
        <v>2059</v>
      </c>
    </row>
    <row r="268" spans="1:1" x14ac:dyDescent="0.25">
      <c r="A268" t="s">
        <v>2060</v>
      </c>
    </row>
    <row r="269" spans="1:1" x14ac:dyDescent="0.25">
      <c r="A269" t="s">
        <v>2061</v>
      </c>
    </row>
    <row r="270" spans="1:1" x14ac:dyDescent="0.25">
      <c r="A270" t="s">
        <v>2062</v>
      </c>
    </row>
    <row r="271" spans="1:1" x14ac:dyDescent="0.25">
      <c r="A271" t="s">
        <v>2063</v>
      </c>
    </row>
    <row r="272" spans="1:1" x14ac:dyDescent="0.25">
      <c r="A272" t="s">
        <v>2064</v>
      </c>
    </row>
    <row r="273" spans="1:1" x14ac:dyDescent="0.25">
      <c r="A273" t="s">
        <v>2065</v>
      </c>
    </row>
    <row r="274" spans="1:1" x14ac:dyDescent="0.25">
      <c r="A274" t="s">
        <v>2066</v>
      </c>
    </row>
    <row r="275" spans="1:1" x14ac:dyDescent="0.25">
      <c r="A275" t="s">
        <v>2067</v>
      </c>
    </row>
    <row r="276" spans="1:1" x14ac:dyDescent="0.25">
      <c r="A276" t="s">
        <v>2068</v>
      </c>
    </row>
    <row r="277" spans="1:1" x14ac:dyDescent="0.25">
      <c r="A277" t="s">
        <v>2069</v>
      </c>
    </row>
    <row r="278" spans="1:1" x14ac:dyDescent="0.25">
      <c r="A278" t="s">
        <v>2070</v>
      </c>
    </row>
    <row r="279" spans="1:1" x14ac:dyDescent="0.25">
      <c r="A279" t="s">
        <v>2071</v>
      </c>
    </row>
    <row r="280" spans="1:1" x14ac:dyDescent="0.25">
      <c r="A280" t="s">
        <v>2072</v>
      </c>
    </row>
    <row r="281" spans="1:1" x14ac:dyDescent="0.25">
      <c r="A281" t="s">
        <v>2073</v>
      </c>
    </row>
    <row r="282" spans="1:1" x14ac:dyDescent="0.25">
      <c r="A282" t="s">
        <v>2074</v>
      </c>
    </row>
    <row r="283" spans="1:1" x14ac:dyDescent="0.25">
      <c r="A283" t="s">
        <v>2075</v>
      </c>
    </row>
    <row r="284" spans="1:1" x14ac:dyDescent="0.25">
      <c r="A284" t="s">
        <v>2076</v>
      </c>
    </row>
    <row r="285" spans="1:1" x14ac:dyDescent="0.25">
      <c r="A285" t="s">
        <v>2077</v>
      </c>
    </row>
    <row r="286" spans="1:1" x14ac:dyDescent="0.25">
      <c r="A286" t="s">
        <v>2078</v>
      </c>
    </row>
    <row r="287" spans="1:1" x14ac:dyDescent="0.25">
      <c r="A287" t="s">
        <v>2069</v>
      </c>
    </row>
    <row r="288" spans="1:1" x14ac:dyDescent="0.25">
      <c r="A288" t="s">
        <v>2070</v>
      </c>
    </row>
    <row r="289" spans="1:1" x14ac:dyDescent="0.25">
      <c r="A289" t="s">
        <v>2079</v>
      </c>
    </row>
    <row r="290" spans="1:1" x14ac:dyDescent="0.25">
      <c r="A290" t="s">
        <v>2072</v>
      </c>
    </row>
    <row r="291" spans="1:1" x14ac:dyDescent="0.25">
      <c r="A291" t="s">
        <v>2073</v>
      </c>
    </row>
    <row r="292" spans="1:1" x14ac:dyDescent="0.25">
      <c r="A292" t="s">
        <v>2074</v>
      </c>
    </row>
    <row r="293" spans="1:1" x14ac:dyDescent="0.25">
      <c r="A293" t="s">
        <v>2075</v>
      </c>
    </row>
    <row r="294" spans="1:1" x14ac:dyDescent="0.25">
      <c r="A294" t="s">
        <v>2076</v>
      </c>
    </row>
    <row r="295" spans="1:1" x14ac:dyDescent="0.25">
      <c r="A295" t="s">
        <v>2077</v>
      </c>
    </row>
    <row r="296" spans="1:1" x14ac:dyDescent="0.25">
      <c r="A296" t="s">
        <v>2080</v>
      </c>
    </row>
    <row r="297" spans="1:1" x14ac:dyDescent="0.25">
      <c r="A297" t="s">
        <v>2081</v>
      </c>
    </row>
    <row r="298" spans="1:1" x14ac:dyDescent="0.25">
      <c r="A298" t="s">
        <v>2082</v>
      </c>
    </row>
    <row r="299" spans="1:1" x14ac:dyDescent="0.25">
      <c r="A299" t="s">
        <v>2083</v>
      </c>
    </row>
    <row r="300" spans="1:1" x14ac:dyDescent="0.25">
      <c r="A300" t="s">
        <v>2084</v>
      </c>
    </row>
    <row r="301" spans="1:1" x14ac:dyDescent="0.25">
      <c r="A301" t="s">
        <v>2085</v>
      </c>
    </row>
    <row r="302" spans="1:1" x14ac:dyDescent="0.25">
      <c r="A302" t="s">
        <v>2086</v>
      </c>
    </row>
    <row r="303" spans="1:1" x14ac:dyDescent="0.25">
      <c r="A303" t="s">
        <v>2087</v>
      </c>
    </row>
    <row r="304" spans="1:1" x14ac:dyDescent="0.25">
      <c r="A304" t="s">
        <v>2088</v>
      </c>
    </row>
    <row r="305" spans="1:1" x14ac:dyDescent="0.25">
      <c r="A305" t="s">
        <v>2089</v>
      </c>
    </row>
    <row r="306" spans="1:1" x14ac:dyDescent="0.25">
      <c r="A306" t="s">
        <v>2090</v>
      </c>
    </row>
    <row r="307" spans="1:1" x14ac:dyDescent="0.25">
      <c r="A307" t="s">
        <v>2091</v>
      </c>
    </row>
    <row r="308" spans="1:1" x14ac:dyDescent="0.25">
      <c r="A308" t="s">
        <v>2092</v>
      </c>
    </row>
    <row r="309" spans="1:1" x14ac:dyDescent="0.25">
      <c r="A309" t="s">
        <v>2093</v>
      </c>
    </row>
    <row r="310" spans="1:1" x14ac:dyDescent="0.25">
      <c r="A310" t="s">
        <v>2094</v>
      </c>
    </row>
    <row r="311" spans="1:1" x14ac:dyDescent="0.25">
      <c r="A311" t="s">
        <v>2095</v>
      </c>
    </row>
    <row r="312" spans="1:1" x14ac:dyDescent="0.25">
      <c r="A312" t="s">
        <v>2096</v>
      </c>
    </row>
    <row r="313" spans="1:1" x14ac:dyDescent="0.25">
      <c r="A313" t="s">
        <v>2097</v>
      </c>
    </row>
    <row r="314" spans="1:1" x14ac:dyDescent="0.25">
      <c r="A314" t="s">
        <v>2098</v>
      </c>
    </row>
    <row r="315" spans="1:1" x14ac:dyDescent="0.25">
      <c r="A315" t="s">
        <v>2099</v>
      </c>
    </row>
    <row r="316" spans="1:1" x14ac:dyDescent="0.25">
      <c r="A316" t="s">
        <v>2100</v>
      </c>
    </row>
    <row r="317" spans="1:1" x14ac:dyDescent="0.25">
      <c r="A317" t="s">
        <v>2101</v>
      </c>
    </row>
    <row r="318" spans="1:1" x14ac:dyDescent="0.25">
      <c r="A318" t="s">
        <v>1897</v>
      </c>
    </row>
    <row r="319" spans="1:1" x14ac:dyDescent="0.25">
      <c r="A319" t="s">
        <v>2102</v>
      </c>
    </row>
    <row r="320" spans="1:1" x14ac:dyDescent="0.25">
      <c r="A320" t="s">
        <v>2103</v>
      </c>
    </row>
    <row r="321" spans="1:1" x14ac:dyDescent="0.25">
      <c r="A321" t="s">
        <v>2104</v>
      </c>
    </row>
    <row r="322" spans="1:1" x14ac:dyDescent="0.25">
      <c r="A322" t="s">
        <v>2105</v>
      </c>
    </row>
    <row r="323" spans="1:1" x14ac:dyDescent="0.25">
      <c r="A323" t="s">
        <v>2106</v>
      </c>
    </row>
    <row r="324" spans="1:1" x14ac:dyDescent="0.25">
      <c r="A324" t="s">
        <v>2107</v>
      </c>
    </row>
    <row r="325" spans="1:1" x14ac:dyDescent="0.25">
      <c r="A325" t="s">
        <v>2108</v>
      </c>
    </row>
    <row r="326" spans="1:1" x14ac:dyDescent="0.25">
      <c r="A326" t="s">
        <v>2109</v>
      </c>
    </row>
    <row r="327" spans="1:1" x14ac:dyDescent="0.25">
      <c r="A327" t="s">
        <v>2110</v>
      </c>
    </row>
    <row r="328" spans="1:1" x14ac:dyDescent="0.25">
      <c r="A328" t="s">
        <v>2111</v>
      </c>
    </row>
    <row r="329" spans="1:1" x14ac:dyDescent="0.25">
      <c r="A329" t="s">
        <v>2112</v>
      </c>
    </row>
    <row r="330" spans="1:1" x14ac:dyDescent="0.25">
      <c r="A330" t="s">
        <v>2113</v>
      </c>
    </row>
    <row r="331" spans="1:1" x14ac:dyDescent="0.25">
      <c r="A331" t="s">
        <v>2114</v>
      </c>
    </row>
    <row r="332" spans="1:1" x14ac:dyDescent="0.25">
      <c r="A332" t="s">
        <v>2115</v>
      </c>
    </row>
    <row r="333" spans="1:1" x14ac:dyDescent="0.25">
      <c r="A333" t="s">
        <v>2116</v>
      </c>
    </row>
    <row r="334" spans="1:1" x14ac:dyDescent="0.25">
      <c r="A334" t="s">
        <v>2117</v>
      </c>
    </row>
    <row r="335" spans="1:1" x14ac:dyDescent="0.25">
      <c r="A335" t="s">
        <v>2118</v>
      </c>
    </row>
    <row r="336" spans="1:1" x14ac:dyDescent="0.25">
      <c r="A336" t="s">
        <v>2119</v>
      </c>
    </row>
    <row r="337" spans="1:1" x14ac:dyDescent="0.25">
      <c r="A337" t="s">
        <v>2120</v>
      </c>
    </row>
    <row r="338" spans="1:1" x14ac:dyDescent="0.25">
      <c r="A338" t="s">
        <v>2121</v>
      </c>
    </row>
    <row r="339" spans="1:1" x14ac:dyDescent="0.25">
      <c r="A339" t="s">
        <v>2122</v>
      </c>
    </row>
    <row r="340" spans="1:1" x14ac:dyDescent="0.25">
      <c r="A340" t="s">
        <v>2123</v>
      </c>
    </row>
    <row r="341" spans="1:1" x14ac:dyDescent="0.25">
      <c r="A341" t="s">
        <v>2124</v>
      </c>
    </row>
    <row r="342" spans="1:1" x14ac:dyDescent="0.25">
      <c r="A342" t="s">
        <v>2125</v>
      </c>
    </row>
    <row r="343" spans="1:1" x14ac:dyDescent="0.25">
      <c r="A343" t="s">
        <v>2126</v>
      </c>
    </row>
    <row r="344" spans="1:1" x14ac:dyDescent="0.25">
      <c r="A344" t="s">
        <v>2127</v>
      </c>
    </row>
    <row r="345" spans="1:1" x14ac:dyDescent="0.25">
      <c r="A345" t="s">
        <v>2128</v>
      </c>
    </row>
    <row r="346" spans="1:1" x14ac:dyDescent="0.25">
      <c r="A346" t="s">
        <v>2129</v>
      </c>
    </row>
    <row r="347" spans="1:1" x14ac:dyDescent="0.25">
      <c r="A347" t="s">
        <v>2130</v>
      </c>
    </row>
    <row r="348" spans="1:1" x14ac:dyDescent="0.25">
      <c r="A348" t="s">
        <v>2121</v>
      </c>
    </row>
    <row r="349" spans="1:1" x14ac:dyDescent="0.25">
      <c r="A349" t="s">
        <v>2122</v>
      </c>
    </row>
    <row r="350" spans="1:1" x14ac:dyDescent="0.25">
      <c r="A350" t="s">
        <v>2123</v>
      </c>
    </row>
    <row r="351" spans="1:1" x14ac:dyDescent="0.25">
      <c r="A351" t="s">
        <v>2131</v>
      </c>
    </row>
    <row r="352" spans="1:1" x14ac:dyDescent="0.25">
      <c r="A352" t="s">
        <v>2125</v>
      </c>
    </row>
    <row r="353" spans="1:1" x14ac:dyDescent="0.25">
      <c r="A353" t="s">
        <v>2132</v>
      </c>
    </row>
    <row r="354" spans="1:1" x14ac:dyDescent="0.25">
      <c r="A354" t="s">
        <v>2127</v>
      </c>
    </row>
    <row r="355" spans="1:1" x14ac:dyDescent="0.25">
      <c r="A355" t="s">
        <v>2133</v>
      </c>
    </row>
    <row r="356" spans="1:1" x14ac:dyDescent="0.25">
      <c r="A356" t="s">
        <v>2134</v>
      </c>
    </row>
    <row r="357" spans="1:1" x14ac:dyDescent="0.25">
      <c r="A357" t="s">
        <v>2135</v>
      </c>
    </row>
    <row r="358" spans="1:1" x14ac:dyDescent="0.25">
      <c r="A358" t="s">
        <v>2121</v>
      </c>
    </row>
    <row r="359" spans="1:1" x14ac:dyDescent="0.25">
      <c r="A359" t="s">
        <v>2136</v>
      </c>
    </row>
    <row r="360" spans="1:1" x14ac:dyDescent="0.25">
      <c r="A360" t="s">
        <v>2137</v>
      </c>
    </row>
    <row r="361" spans="1:1" x14ac:dyDescent="0.25">
      <c r="A361" t="s">
        <v>2138</v>
      </c>
    </row>
    <row r="362" spans="1:1" x14ac:dyDescent="0.25">
      <c r="A362" t="s">
        <v>2139</v>
      </c>
    </row>
    <row r="363" spans="1:1" x14ac:dyDescent="0.25">
      <c r="A363" t="s">
        <v>2140</v>
      </c>
    </row>
    <row r="364" spans="1:1" x14ac:dyDescent="0.25">
      <c r="A364" t="s">
        <v>2141</v>
      </c>
    </row>
    <row r="365" spans="1:1" x14ac:dyDescent="0.25">
      <c r="A365" t="s">
        <v>2142</v>
      </c>
    </row>
    <row r="366" spans="1:1" x14ac:dyDescent="0.25">
      <c r="A366" t="s">
        <v>2143</v>
      </c>
    </row>
    <row r="367" spans="1:1" x14ac:dyDescent="0.25">
      <c r="A367" t="s">
        <v>2144</v>
      </c>
    </row>
    <row r="368" spans="1:1" x14ac:dyDescent="0.25">
      <c r="A368" t="s">
        <v>2145</v>
      </c>
    </row>
    <row r="369" spans="1:1" x14ac:dyDescent="0.25">
      <c r="A369" t="s">
        <v>2146</v>
      </c>
    </row>
    <row r="370" spans="1:1" x14ac:dyDescent="0.25">
      <c r="A370" t="s">
        <v>2147</v>
      </c>
    </row>
    <row r="371" spans="1:1" x14ac:dyDescent="0.25">
      <c r="A371" t="s">
        <v>2148</v>
      </c>
    </row>
    <row r="372" spans="1:1" x14ac:dyDescent="0.25">
      <c r="A372" t="s">
        <v>2149</v>
      </c>
    </row>
    <row r="373" spans="1:1" x14ac:dyDescent="0.25">
      <c r="A373" t="s">
        <v>2150</v>
      </c>
    </row>
    <row r="374" spans="1:1" x14ac:dyDescent="0.25">
      <c r="A374" t="s">
        <v>2151</v>
      </c>
    </row>
    <row r="375" spans="1:1" x14ac:dyDescent="0.25">
      <c r="A375" t="s">
        <v>2152</v>
      </c>
    </row>
    <row r="376" spans="1:1" x14ac:dyDescent="0.25">
      <c r="A376" t="s">
        <v>2153</v>
      </c>
    </row>
    <row r="377" spans="1:1" x14ac:dyDescent="0.25">
      <c r="A377" t="s">
        <v>2154</v>
      </c>
    </row>
    <row r="378" spans="1:1" x14ac:dyDescent="0.25">
      <c r="A378" t="s">
        <v>2155</v>
      </c>
    </row>
    <row r="379" spans="1:1" x14ac:dyDescent="0.25">
      <c r="A379" t="s">
        <v>2156</v>
      </c>
    </row>
    <row r="380" spans="1:1" x14ac:dyDescent="0.25">
      <c r="A380" t="s">
        <v>2157</v>
      </c>
    </row>
    <row r="381" spans="1:1" x14ac:dyDescent="0.25">
      <c r="A381" t="s">
        <v>2158</v>
      </c>
    </row>
    <row r="382" spans="1:1" x14ac:dyDescent="0.25">
      <c r="A382" t="s">
        <v>2159</v>
      </c>
    </row>
    <row r="383" spans="1:1" x14ac:dyDescent="0.25">
      <c r="A383" t="s">
        <v>2160</v>
      </c>
    </row>
    <row r="384" spans="1:1" x14ac:dyDescent="0.25">
      <c r="A384" t="s">
        <v>2161</v>
      </c>
    </row>
    <row r="385" spans="1:1" x14ac:dyDescent="0.25">
      <c r="A385" t="s">
        <v>2162</v>
      </c>
    </row>
    <row r="386" spans="1:1" x14ac:dyDescent="0.25">
      <c r="A386" t="s">
        <v>2163</v>
      </c>
    </row>
    <row r="387" spans="1:1" x14ac:dyDescent="0.25">
      <c r="A387" t="s">
        <v>2164</v>
      </c>
    </row>
    <row r="388" spans="1:1" x14ac:dyDescent="0.25">
      <c r="A388" t="s">
        <v>2165</v>
      </c>
    </row>
    <row r="389" spans="1:1" x14ac:dyDescent="0.25">
      <c r="A389" t="s">
        <v>2166</v>
      </c>
    </row>
    <row r="390" spans="1:1" x14ac:dyDescent="0.25">
      <c r="A390" t="s">
        <v>2167</v>
      </c>
    </row>
    <row r="391" spans="1:1" x14ac:dyDescent="0.25">
      <c r="A391" t="s">
        <v>2168</v>
      </c>
    </row>
    <row r="392" spans="1:1" x14ac:dyDescent="0.25">
      <c r="A392" t="s">
        <v>2169</v>
      </c>
    </row>
    <row r="393" spans="1:1" x14ac:dyDescent="0.25">
      <c r="A393" t="s">
        <v>2170</v>
      </c>
    </row>
    <row r="394" spans="1:1" x14ac:dyDescent="0.25">
      <c r="A394" t="s">
        <v>2171</v>
      </c>
    </row>
    <row r="395" spans="1:1" x14ac:dyDescent="0.25">
      <c r="A395" t="s">
        <v>2172</v>
      </c>
    </row>
    <row r="396" spans="1:1" x14ac:dyDescent="0.25">
      <c r="A396" t="s">
        <v>2173</v>
      </c>
    </row>
    <row r="397" spans="1:1" x14ac:dyDescent="0.25">
      <c r="A397" t="s">
        <v>2174</v>
      </c>
    </row>
    <row r="398" spans="1:1" x14ac:dyDescent="0.25">
      <c r="A398" t="s">
        <v>2175</v>
      </c>
    </row>
    <row r="399" spans="1:1" x14ac:dyDescent="0.25">
      <c r="A399" t="s">
        <v>2176</v>
      </c>
    </row>
    <row r="400" spans="1:1" x14ac:dyDescent="0.25">
      <c r="A400" t="s">
        <v>2177</v>
      </c>
    </row>
    <row r="401" spans="1:1" x14ac:dyDescent="0.25">
      <c r="A401" t="s">
        <v>2178</v>
      </c>
    </row>
    <row r="402" spans="1:1" x14ac:dyDescent="0.25">
      <c r="A402" t="s">
        <v>2179</v>
      </c>
    </row>
    <row r="403" spans="1:1" x14ac:dyDescent="0.25">
      <c r="A403" t="s">
        <v>2180</v>
      </c>
    </row>
    <row r="404" spans="1:1" x14ac:dyDescent="0.25">
      <c r="A404" t="s">
        <v>2181</v>
      </c>
    </row>
    <row r="405" spans="1:1" x14ac:dyDescent="0.25">
      <c r="A405" t="s">
        <v>2182</v>
      </c>
    </row>
    <row r="406" spans="1:1" x14ac:dyDescent="0.25">
      <c r="A406" t="s">
        <v>2183</v>
      </c>
    </row>
    <row r="407" spans="1:1" x14ac:dyDescent="0.25">
      <c r="A407" t="s">
        <v>2184</v>
      </c>
    </row>
    <row r="408" spans="1:1" x14ac:dyDescent="0.25">
      <c r="A408" t="s">
        <v>2121</v>
      </c>
    </row>
    <row r="409" spans="1:1" x14ac:dyDescent="0.25">
      <c r="A409" t="s">
        <v>2122</v>
      </c>
    </row>
    <row r="410" spans="1:1" x14ac:dyDescent="0.25">
      <c r="A410" t="s">
        <v>2185</v>
      </c>
    </row>
    <row r="411" spans="1:1" x14ac:dyDescent="0.25">
      <c r="A411" t="s">
        <v>2186</v>
      </c>
    </row>
    <row r="412" spans="1:1" x14ac:dyDescent="0.25">
      <c r="A412" t="s">
        <v>2187</v>
      </c>
    </row>
    <row r="413" spans="1:1" x14ac:dyDescent="0.25">
      <c r="A413" t="s">
        <v>2188</v>
      </c>
    </row>
    <row r="414" spans="1:1" x14ac:dyDescent="0.25">
      <c r="A414" t="s">
        <v>2141</v>
      </c>
    </row>
    <row r="415" spans="1:1" x14ac:dyDescent="0.25">
      <c r="A415" t="s">
        <v>2189</v>
      </c>
    </row>
    <row r="416" spans="1:1" x14ac:dyDescent="0.25">
      <c r="A416" t="s">
        <v>2190</v>
      </c>
    </row>
    <row r="417" spans="1:1" x14ac:dyDescent="0.25">
      <c r="A417" t="s">
        <v>2191</v>
      </c>
    </row>
    <row r="418" spans="1:1" x14ac:dyDescent="0.25">
      <c r="A418" t="s">
        <v>2192</v>
      </c>
    </row>
    <row r="419" spans="1:1" x14ac:dyDescent="0.25">
      <c r="A419" t="s">
        <v>2193</v>
      </c>
    </row>
    <row r="420" spans="1:1" x14ac:dyDescent="0.25">
      <c r="A420" t="s">
        <v>2194</v>
      </c>
    </row>
    <row r="421" spans="1:1" x14ac:dyDescent="0.25">
      <c r="A421" t="s">
        <v>2195</v>
      </c>
    </row>
    <row r="422" spans="1:1" x14ac:dyDescent="0.25">
      <c r="A422" t="s">
        <v>1959</v>
      </c>
    </row>
    <row r="423" spans="1:1" x14ac:dyDescent="0.25">
      <c r="A423" t="s">
        <v>2196</v>
      </c>
    </row>
    <row r="424" spans="1:1" x14ac:dyDescent="0.25">
      <c r="A424" t="s">
        <v>2197</v>
      </c>
    </row>
    <row r="425" spans="1:1" x14ac:dyDescent="0.25">
      <c r="A425" t="s">
        <v>2198</v>
      </c>
    </row>
    <row r="426" spans="1:1" x14ac:dyDescent="0.25">
      <c r="A426" t="s">
        <v>2199</v>
      </c>
    </row>
    <row r="427" spans="1:1" x14ac:dyDescent="0.25">
      <c r="A427" t="s">
        <v>2200</v>
      </c>
    </row>
    <row r="428" spans="1:1" x14ac:dyDescent="0.25">
      <c r="A428" t="s">
        <v>2201</v>
      </c>
    </row>
    <row r="429" spans="1:1" x14ac:dyDescent="0.25">
      <c r="A429" t="s">
        <v>2202</v>
      </c>
    </row>
    <row r="430" spans="1:1" x14ac:dyDescent="0.25">
      <c r="A430" t="s">
        <v>2203</v>
      </c>
    </row>
    <row r="431" spans="1:1" x14ac:dyDescent="0.25">
      <c r="A431" t="s">
        <v>2204</v>
      </c>
    </row>
    <row r="432" spans="1:1" x14ac:dyDescent="0.25">
      <c r="A432" t="s">
        <v>2205</v>
      </c>
    </row>
    <row r="433" spans="1:1" x14ac:dyDescent="0.25">
      <c r="A433" t="s">
        <v>2206</v>
      </c>
    </row>
    <row r="434" spans="1:1" x14ac:dyDescent="0.25">
      <c r="A434" t="s">
        <v>2207</v>
      </c>
    </row>
    <row r="435" spans="1:1" x14ac:dyDescent="0.25">
      <c r="A435" t="s">
        <v>2208</v>
      </c>
    </row>
    <row r="436" spans="1:1" x14ac:dyDescent="0.25">
      <c r="A436" t="s">
        <v>2209</v>
      </c>
    </row>
    <row r="437" spans="1:1" x14ac:dyDescent="0.25">
      <c r="A437" t="s">
        <v>2210</v>
      </c>
    </row>
    <row r="438" spans="1:1" x14ac:dyDescent="0.25">
      <c r="A438" t="s">
        <v>2211</v>
      </c>
    </row>
    <row r="439" spans="1:1" x14ac:dyDescent="0.25">
      <c r="A439" t="s">
        <v>2212</v>
      </c>
    </row>
    <row r="440" spans="1:1" x14ac:dyDescent="0.25">
      <c r="A440" t="s">
        <v>2213</v>
      </c>
    </row>
    <row r="441" spans="1:1" x14ac:dyDescent="0.25">
      <c r="A441" t="s">
        <v>2214</v>
      </c>
    </row>
    <row r="442" spans="1:1" x14ac:dyDescent="0.25">
      <c r="A442" t="s">
        <v>2215</v>
      </c>
    </row>
    <row r="443" spans="1:1" x14ac:dyDescent="0.25">
      <c r="A443" t="s">
        <v>2216</v>
      </c>
    </row>
    <row r="444" spans="1:1" x14ac:dyDescent="0.25">
      <c r="A444" t="s">
        <v>2217</v>
      </c>
    </row>
    <row r="445" spans="1:1" x14ac:dyDescent="0.25">
      <c r="A445" t="s">
        <v>2218</v>
      </c>
    </row>
    <row r="446" spans="1:1" x14ac:dyDescent="0.25">
      <c r="A446" t="s">
        <v>2219</v>
      </c>
    </row>
    <row r="447" spans="1:1" x14ac:dyDescent="0.25">
      <c r="A447" t="s">
        <v>2220</v>
      </c>
    </row>
    <row r="448" spans="1:1" x14ac:dyDescent="0.25">
      <c r="A448" t="s">
        <v>2221</v>
      </c>
    </row>
    <row r="449" spans="1:1" x14ac:dyDescent="0.25">
      <c r="A449" t="s">
        <v>2222</v>
      </c>
    </row>
    <row r="450" spans="1:1" x14ac:dyDescent="0.25">
      <c r="A450" t="s">
        <v>2223</v>
      </c>
    </row>
    <row r="451" spans="1:1" x14ac:dyDescent="0.25">
      <c r="A451" t="s">
        <v>2224</v>
      </c>
    </row>
    <row r="452" spans="1:1" x14ac:dyDescent="0.25">
      <c r="A452" t="s">
        <v>2225</v>
      </c>
    </row>
    <row r="453" spans="1:1" x14ac:dyDescent="0.25">
      <c r="A453" t="s">
        <v>2226</v>
      </c>
    </row>
    <row r="454" spans="1:1" x14ac:dyDescent="0.25">
      <c r="A454" t="s">
        <v>2227</v>
      </c>
    </row>
    <row r="455" spans="1:1" x14ac:dyDescent="0.25">
      <c r="A455" t="s">
        <v>2228</v>
      </c>
    </row>
    <row r="456" spans="1:1" x14ac:dyDescent="0.25">
      <c r="A456" t="s">
        <v>2229</v>
      </c>
    </row>
    <row r="457" spans="1:1" x14ac:dyDescent="0.25">
      <c r="A457" t="s">
        <v>2230</v>
      </c>
    </row>
    <row r="458" spans="1:1" x14ac:dyDescent="0.25">
      <c r="A458" t="s">
        <v>2231</v>
      </c>
    </row>
    <row r="459" spans="1:1" x14ac:dyDescent="0.25">
      <c r="A459" t="s">
        <v>2232</v>
      </c>
    </row>
    <row r="460" spans="1:1" x14ac:dyDescent="0.25">
      <c r="A460" t="s">
        <v>2233</v>
      </c>
    </row>
    <row r="461" spans="1:1" x14ac:dyDescent="0.25">
      <c r="A461" t="s">
        <v>2234</v>
      </c>
    </row>
    <row r="462" spans="1:1" x14ac:dyDescent="0.25">
      <c r="A462" t="s">
        <v>2235</v>
      </c>
    </row>
    <row r="463" spans="1:1" x14ac:dyDescent="0.25">
      <c r="A463" t="s">
        <v>2236</v>
      </c>
    </row>
    <row r="464" spans="1:1" x14ac:dyDescent="0.25">
      <c r="A464" t="s">
        <v>2237</v>
      </c>
    </row>
    <row r="465" spans="1:1" x14ac:dyDescent="0.25">
      <c r="A465" t="s">
        <v>2238</v>
      </c>
    </row>
    <row r="466" spans="1:1" x14ac:dyDescent="0.25">
      <c r="A466" t="s">
        <v>2239</v>
      </c>
    </row>
    <row r="467" spans="1:1" x14ac:dyDescent="0.25">
      <c r="A467" t="s">
        <v>2240</v>
      </c>
    </row>
    <row r="468" spans="1:1" x14ac:dyDescent="0.25">
      <c r="A468" t="s">
        <v>2241</v>
      </c>
    </row>
    <row r="469" spans="1:1" x14ac:dyDescent="0.25">
      <c r="A469" t="s">
        <v>2242</v>
      </c>
    </row>
    <row r="470" spans="1:1" x14ac:dyDescent="0.25">
      <c r="A470" t="s">
        <v>2243</v>
      </c>
    </row>
    <row r="471" spans="1:1" x14ac:dyDescent="0.25">
      <c r="A471" t="s">
        <v>2244</v>
      </c>
    </row>
    <row r="472" spans="1:1" x14ac:dyDescent="0.25">
      <c r="A472" t="s">
        <v>2245</v>
      </c>
    </row>
    <row r="473" spans="1:1" x14ac:dyDescent="0.25">
      <c r="A473" t="s">
        <v>2246</v>
      </c>
    </row>
    <row r="474" spans="1:1" x14ac:dyDescent="0.25">
      <c r="A474" t="s">
        <v>2247</v>
      </c>
    </row>
    <row r="475" spans="1:1" x14ac:dyDescent="0.25">
      <c r="A475" t="s">
        <v>2248</v>
      </c>
    </row>
    <row r="476" spans="1:1" x14ac:dyDescent="0.25">
      <c r="A476" t="s">
        <v>2249</v>
      </c>
    </row>
    <row r="477" spans="1:1" x14ac:dyDescent="0.25">
      <c r="A477" t="s">
        <v>2250</v>
      </c>
    </row>
    <row r="478" spans="1:1" x14ac:dyDescent="0.25">
      <c r="A478" t="s">
        <v>2251</v>
      </c>
    </row>
    <row r="479" spans="1:1" x14ac:dyDescent="0.25">
      <c r="A479" t="s">
        <v>2252</v>
      </c>
    </row>
    <row r="480" spans="1:1" x14ac:dyDescent="0.25">
      <c r="A480" t="s">
        <v>2253</v>
      </c>
    </row>
    <row r="481" spans="1:1" x14ac:dyDescent="0.25">
      <c r="A481" t="s">
        <v>2254</v>
      </c>
    </row>
    <row r="482" spans="1:1" x14ac:dyDescent="0.25">
      <c r="A482" t="s">
        <v>2255</v>
      </c>
    </row>
    <row r="483" spans="1:1" x14ac:dyDescent="0.25">
      <c r="A483" t="s">
        <v>2256</v>
      </c>
    </row>
    <row r="484" spans="1:1" x14ac:dyDescent="0.25">
      <c r="A484" t="s">
        <v>2257</v>
      </c>
    </row>
    <row r="485" spans="1:1" x14ac:dyDescent="0.25">
      <c r="A485" t="s">
        <v>2258</v>
      </c>
    </row>
    <row r="486" spans="1:1" x14ac:dyDescent="0.25">
      <c r="A486" t="s">
        <v>2259</v>
      </c>
    </row>
    <row r="487" spans="1:1" x14ac:dyDescent="0.25">
      <c r="A487" t="s">
        <v>2260</v>
      </c>
    </row>
    <row r="488" spans="1:1" x14ac:dyDescent="0.25">
      <c r="A488" t="s">
        <v>2261</v>
      </c>
    </row>
    <row r="489" spans="1:1" x14ac:dyDescent="0.25">
      <c r="A489" t="s">
        <v>2262</v>
      </c>
    </row>
    <row r="490" spans="1:1" x14ac:dyDescent="0.25">
      <c r="A490" t="s">
        <v>2263</v>
      </c>
    </row>
    <row r="491" spans="1:1" x14ac:dyDescent="0.25">
      <c r="A491" t="s">
        <v>2264</v>
      </c>
    </row>
    <row r="492" spans="1:1" x14ac:dyDescent="0.25">
      <c r="A492" t="s">
        <v>2265</v>
      </c>
    </row>
    <row r="493" spans="1:1" x14ac:dyDescent="0.25">
      <c r="A493" t="s">
        <v>2266</v>
      </c>
    </row>
    <row r="494" spans="1:1" x14ac:dyDescent="0.25">
      <c r="A494" t="s">
        <v>2267</v>
      </c>
    </row>
    <row r="495" spans="1:1" x14ac:dyDescent="0.25">
      <c r="A495" t="s">
        <v>2268</v>
      </c>
    </row>
    <row r="496" spans="1:1" x14ac:dyDescent="0.25">
      <c r="A496" t="s">
        <v>2259</v>
      </c>
    </row>
    <row r="497" spans="1:1" x14ac:dyDescent="0.25">
      <c r="A497" t="s">
        <v>2260</v>
      </c>
    </row>
    <row r="498" spans="1:1" x14ac:dyDescent="0.25">
      <c r="A498" t="s">
        <v>2261</v>
      </c>
    </row>
    <row r="499" spans="1:1" x14ac:dyDescent="0.25">
      <c r="A499" t="s">
        <v>2262</v>
      </c>
    </row>
    <row r="500" spans="1:1" x14ac:dyDescent="0.25">
      <c r="A500" t="s">
        <v>2263</v>
      </c>
    </row>
    <row r="501" spans="1:1" x14ac:dyDescent="0.25">
      <c r="A501" t="s">
        <v>2264</v>
      </c>
    </row>
    <row r="502" spans="1:1" x14ac:dyDescent="0.25">
      <c r="A502" t="s">
        <v>2265</v>
      </c>
    </row>
    <row r="503" spans="1:1" x14ac:dyDescent="0.25">
      <c r="A503" t="s">
        <v>2266</v>
      </c>
    </row>
    <row r="504" spans="1:1" x14ac:dyDescent="0.25">
      <c r="A504" t="s">
        <v>2267</v>
      </c>
    </row>
    <row r="505" spans="1:1" x14ac:dyDescent="0.25">
      <c r="A505" t="s">
        <v>2268</v>
      </c>
    </row>
    <row r="506" spans="1:1" x14ac:dyDescent="0.25">
      <c r="A506" t="s">
        <v>2269</v>
      </c>
    </row>
    <row r="507" spans="1:1" x14ac:dyDescent="0.25">
      <c r="A507" t="s">
        <v>2270</v>
      </c>
    </row>
    <row r="508" spans="1:1" x14ac:dyDescent="0.25">
      <c r="A508" t="s">
        <v>2271</v>
      </c>
    </row>
    <row r="509" spans="1:1" x14ac:dyDescent="0.25">
      <c r="A509" t="s">
        <v>2272</v>
      </c>
    </row>
    <row r="510" spans="1:1" x14ac:dyDescent="0.25">
      <c r="A510" t="s">
        <v>2273</v>
      </c>
    </row>
    <row r="511" spans="1:1" x14ac:dyDescent="0.25">
      <c r="A511" t="s">
        <v>2274</v>
      </c>
    </row>
    <row r="512" spans="1:1" x14ac:dyDescent="0.25">
      <c r="A512" t="s">
        <v>2275</v>
      </c>
    </row>
    <row r="513" spans="1:1" x14ac:dyDescent="0.25">
      <c r="A513" t="s">
        <v>2276</v>
      </c>
    </row>
    <row r="514" spans="1:1" x14ac:dyDescent="0.25">
      <c r="A514" t="s">
        <v>2277</v>
      </c>
    </row>
    <row r="515" spans="1:1" x14ac:dyDescent="0.25">
      <c r="A515" t="s">
        <v>2278</v>
      </c>
    </row>
    <row r="516" spans="1:1" x14ac:dyDescent="0.25">
      <c r="A516" t="s">
        <v>2279</v>
      </c>
    </row>
    <row r="517" spans="1:1" x14ac:dyDescent="0.25">
      <c r="A517" t="s">
        <v>2280</v>
      </c>
    </row>
    <row r="518" spans="1:1" x14ac:dyDescent="0.25">
      <c r="A518" t="s">
        <v>2281</v>
      </c>
    </row>
    <row r="519" spans="1:1" x14ac:dyDescent="0.25">
      <c r="A519" t="s">
        <v>2282</v>
      </c>
    </row>
    <row r="520" spans="1:1" x14ac:dyDescent="0.25">
      <c r="A520" t="s">
        <v>2283</v>
      </c>
    </row>
    <row r="521" spans="1:1" x14ac:dyDescent="0.25">
      <c r="A521" t="s">
        <v>2284</v>
      </c>
    </row>
    <row r="522" spans="1:1" x14ac:dyDescent="0.25">
      <c r="A522" t="s">
        <v>1959</v>
      </c>
    </row>
    <row r="523" spans="1:1" x14ac:dyDescent="0.25">
      <c r="A523" t="s">
        <v>2285</v>
      </c>
    </row>
    <row r="524" spans="1:1" x14ac:dyDescent="0.25">
      <c r="A524" t="s">
        <v>2286</v>
      </c>
    </row>
    <row r="525" spans="1:1" x14ac:dyDescent="0.25">
      <c r="A525" t="s">
        <v>2287</v>
      </c>
    </row>
    <row r="526" spans="1:1" x14ac:dyDescent="0.25">
      <c r="A526" t="s">
        <v>2288</v>
      </c>
    </row>
    <row r="527" spans="1:1" x14ac:dyDescent="0.25">
      <c r="A527" t="s">
        <v>2289</v>
      </c>
    </row>
    <row r="528" spans="1:1" x14ac:dyDescent="0.25">
      <c r="A528" t="s">
        <v>2290</v>
      </c>
    </row>
    <row r="529" spans="1:1" x14ac:dyDescent="0.25">
      <c r="A529" t="s">
        <v>1043</v>
      </c>
    </row>
    <row r="530" spans="1:1" x14ac:dyDescent="0.25">
      <c r="A530" t="s">
        <v>2291</v>
      </c>
    </row>
    <row r="531" spans="1:1" x14ac:dyDescent="0.25">
      <c r="A531" t="s">
        <v>2292</v>
      </c>
    </row>
    <row r="532" spans="1:1" x14ac:dyDescent="0.25">
      <c r="A532" t="s">
        <v>2293</v>
      </c>
    </row>
    <row r="533" spans="1:1" x14ac:dyDescent="0.25">
      <c r="A533" t="s">
        <v>2294</v>
      </c>
    </row>
    <row r="534" spans="1:1" x14ac:dyDescent="0.25">
      <c r="A534" t="s">
        <v>2295</v>
      </c>
    </row>
    <row r="535" spans="1:1" x14ac:dyDescent="0.25">
      <c r="A535" t="s">
        <v>2296</v>
      </c>
    </row>
    <row r="536" spans="1:1" x14ac:dyDescent="0.25">
      <c r="A536" t="s">
        <v>2297</v>
      </c>
    </row>
    <row r="537" spans="1:1" x14ac:dyDescent="0.25">
      <c r="A537" t="s">
        <v>2298</v>
      </c>
    </row>
    <row r="538" spans="1:1" x14ac:dyDescent="0.25">
      <c r="A538" t="s">
        <v>2299</v>
      </c>
    </row>
    <row r="539" spans="1:1" x14ac:dyDescent="0.25">
      <c r="A539" t="s">
        <v>2300</v>
      </c>
    </row>
    <row r="540" spans="1:1" x14ac:dyDescent="0.25">
      <c r="A540" t="s">
        <v>2301</v>
      </c>
    </row>
    <row r="541" spans="1:1" x14ac:dyDescent="0.25">
      <c r="A541" t="s">
        <v>2302</v>
      </c>
    </row>
    <row r="542" spans="1:1" x14ac:dyDescent="0.25">
      <c r="A542" t="s">
        <v>1897</v>
      </c>
    </row>
    <row r="543" spans="1:1" x14ac:dyDescent="0.25">
      <c r="A543" t="s">
        <v>2303</v>
      </c>
    </row>
    <row r="544" spans="1:1" x14ac:dyDescent="0.25">
      <c r="A544" t="s">
        <v>2304</v>
      </c>
    </row>
    <row r="545" spans="1:1" x14ac:dyDescent="0.25">
      <c r="A545" t="s">
        <v>2305</v>
      </c>
    </row>
    <row r="546" spans="1:1" x14ac:dyDescent="0.25">
      <c r="A546" t="s">
        <v>2306</v>
      </c>
    </row>
    <row r="547" spans="1:1" x14ac:dyDescent="0.25">
      <c r="A547" t="s">
        <v>2307</v>
      </c>
    </row>
    <row r="548" spans="1:1" x14ac:dyDescent="0.25">
      <c r="A548" t="s">
        <v>2308</v>
      </c>
    </row>
    <row r="549" spans="1:1" x14ac:dyDescent="0.25">
      <c r="A549" t="s">
        <v>2309</v>
      </c>
    </row>
    <row r="550" spans="1:1" x14ac:dyDescent="0.25">
      <c r="A550" t="s">
        <v>2310</v>
      </c>
    </row>
    <row r="551" spans="1:1" x14ac:dyDescent="0.25">
      <c r="A551" t="s">
        <v>2311</v>
      </c>
    </row>
    <row r="552" spans="1:1" x14ac:dyDescent="0.25">
      <c r="A552" t="s">
        <v>2271</v>
      </c>
    </row>
    <row r="553" spans="1:1" x14ac:dyDescent="0.25">
      <c r="A553" t="s">
        <v>2312</v>
      </c>
    </row>
    <row r="554" spans="1:1" x14ac:dyDescent="0.25">
      <c r="A554" t="s">
        <v>2313</v>
      </c>
    </row>
    <row r="555" spans="1:1" x14ac:dyDescent="0.25">
      <c r="A555" t="s">
        <v>2314</v>
      </c>
    </row>
    <row r="556" spans="1:1" x14ac:dyDescent="0.25">
      <c r="A556" t="s">
        <v>2315</v>
      </c>
    </row>
    <row r="557" spans="1:1" x14ac:dyDescent="0.25">
      <c r="A557" t="s">
        <v>2316</v>
      </c>
    </row>
    <row r="558" spans="1:1" x14ac:dyDescent="0.25">
      <c r="A558" t="s">
        <v>2317</v>
      </c>
    </row>
    <row r="559" spans="1:1" x14ac:dyDescent="0.25">
      <c r="A559" t="s">
        <v>2318</v>
      </c>
    </row>
    <row r="560" spans="1:1" x14ac:dyDescent="0.25">
      <c r="A560" t="s">
        <v>2319</v>
      </c>
    </row>
    <row r="561" spans="1:1" x14ac:dyDescent="0.25">
      <c r="A561" t="s">
        <v>2320</v>
      </c>
    </row>
    <row r="562" spans="1:1" x14ac:dyDescent="0.25">
      <c r="A562" t="s">
        <v>2271</v>
      </c>
    </row>
    <row r="563" spans="1:1" x14ac:dyDescent="0.25">
      <c r="A563" t="s">
        <v>2321</v>
      </c>
    </row>
    <row r="564" spans="1:1" x14ac:dyDescent="0.25">
      <c r="A564" t="s">
        <v>2322</v>
      </c>
    </row>
    <row r="565" spans="1:1" x14ac:dyDescent="0.25">
      <c r="A565" t="s">
        <v>1876</v>
      </c>
    </row>
    <row r="566" spans="1:1" x14ac:dyDescent="0.25">
      <c r="A566" t="s">
        <v>2323</v>
      </c>
    </row>
    <row r="567" spans="1:1" x14ac:dyDescent="0.25">
      <c r="A567" t="s">
        <v>2324</v>
      </c>
    </row>
    <row r="568" spans="1:1" x14ac:dyDescent="0.25">
      <c r="A568" t="s">
        <v>2325</v>
      </c>
    </row>
    <row r="569" spans="1:1" x14ac:dyDescent="0.25">
      <c r="A569" t="s">
        <v>2326</v>
      </c>
    </row>
    <row r="570" spans="1:1" x14ac:dyDescent="0.25">
      <c r="A570" t="s">
        <v>2327</v>
      </c>
    </row>
    <row r="571" spans="1:1" x14ac:dyDescent="0.25">
      <c r="A571" t="s">
        <v>2328</v>
      </c>
    </row>
    <row r="572" spans="1:1" x14ac:dyDescent="0.25">
      <c r="A572" t="s">
        <v>1897</v>
      </c>
    </row>
    <row r="573" spans="1:1" x14ac:dyDescent="0.25">
      <c r="A573" t="s">
        <v>2329</v>
      </c>
    </row>
    <row r="574" spans="1:1" x14ac:dyDescent="0.25">
      <c r="A574" t="s">
        <v>2330</v>
      </c>
    </row>
    <row r="575" spans="1:1" x14ac:dyDescent="0.25">
      <c r="A575" t="s">
        <v>2331</v>
      </c>
    </row>
    <row r="576" spans="1:1" x14ac:dyDescent="0.25">
      <c r="A576" t="s">
        <v>2332</v>
      </c>
    </row>
    <row r="577" spans="1:1" x14ac:dyDescent="0.25">
      <c r="A577" t="s">
        <v>2333</v>
      </c>
    </row>
    <row r="578" spans="1:1" x14ac:dyDescent="0.25">
      <c r="A578" t="s">
        <v>2334</v>
      </c>
    </row>
    <row r="579" spans="1:1" x14ac:dyDescent="0.25">
      <c r="A579" t="s">
        <v>2335</v>
      </c>
    </row>
    <row r="580" spans="1:1" x14ac:dyDescent="0.25">
      <c r="A580" t="s">
        <v>2336</v>
      </c>
    </row>
    <row r="581" spans="1:1" x14ac:dyDescent="0.25">
      <c r="A581" t="s">
        <v>2337</v>
      </c>
    </row>
    <row r="582" spans="1:1" x14ac:dyDescent="0.25">
      <c r="A582" t="s">
        <v>1897</v>
      </c>
    </row>
    <row r="583" spans="1:1" x14ac:dyDescent="0.25">
      <c r="A583" t="s">
        <v>2338</v>
      </c>
    </row>
    <row r="584" spans="1:1" x14ac:dyDescent="0.25">
      <c r="A584" t="s">
        <v>2339</v>
      </c>
    </row>
    <row r="585" spans="1:1" x14ac:dyDescent="0.25">
      <c r="A585" t="s">
        <v>2340</v>
      </c>
    </row>
    <row r="586" spans="1:1" x14ac:dyDescent="0.25">
      <c r="A586" t="s">
        <v>2315</v>
      </c>
    </row>
    <row r="587" spans="1:1" x14ac:dyDescent="0.25">
      <c r="A587" t="s">
        <v>2341</v>
      </c>
    </row>
    <row r="588" spans="1:1" x14ac:dyDescent="0.25">
      <c r="A588" t="s">
        <v>2342</v>
      </c>
    </row>
    <row r="589" spans="1:1" x14ac:dyDescent="0.25">
      <c r="A589" t="s">
        <v>2343</v>
      </c>
    </row>
    <row r="590" spans="1:1" x14ac:dyDescent="0.25">
      <c r="A590" t="s">
        <v>2344</v>
      </c>
    </row>
    <row r="591" spans="1:1" x14ac:dyDescent="0.25">
      <c r="A591" t="s">
        <v>2345</v>
      </c>
    </row>
    <row r="592" spans="1:1" x14ac:dyDescent="0.25">
      <c r="A592" t="s">
        <v>2346</v>
      </c>
    </row>
    <row r="593" spans="1:1" x14ac:dyDescent="0.25">
      <c r="A593" t="s">
        <v>2347</v>
      </c>
    </row>
    <row r="594" spans="1:1" x14ac:dyDescent="0.25">
      <c r="A594" t="s">
        <v>2348</v>
      </c>
    </row>
    <row r="595" spans="1:1" x14ac:dyDescent="0.25">
      <c r="A595" t="s">
        <v>2349</v>
      </c>
    </row>
    <row r="596" spans="1:1" x14ac:dyDescent="0.25">
      <c r="A596" t="s">
        <v>2350</v>
      </c>
    </row>
    <row r="597" spans="1:1" x14ac:dyDescent="0.25">
      <c r="A597" t="s">
        <v>2351</v>
      </c>
    </row>
    <row r="598" spans="1:1" x14ac:dyDescent="0.25">
      <c r="A598" t="s">
        <v>2352</v>
      </c>
    </row>
    <row r="599" spans="1:1" x14ac:dyDescent="0.25">
      <c r="A599" t="s">
        <v>2353</v>
      </c>
    </row>
    <row r="600" spans="1:1" x14ac:dyDescent="0.25">
      <c r="A600" t="s">
        <v>2354</v>
      </c>
    </row>
    <row r="601" spans="1:1" x14ac:dyDescent="0.25">
      <c r="A601" t="s">
        <v>2355</v>
      </c>
    </row>
    <row r="602" spans="1:1" x14ac:dyDescent="0.25">
      <c r="A602" t="s">
        <v>2356</v>
      </c>
    </row>
    <row r="603" spans="1:1" x14ac:dyDescent="0.25">
      <c r="A603" t="s">
        <v>2357</v>
      </c>
    </row>
    <row r="604" spans="1:1" x14ac:dyDescent="0.25">
      <c r="A604" t="s">
        <v>2358</v>
      </c>
    </row>
    <row r="605" spans="1:1" x14ac:dyDescent="0.25">
      <c r="A605" t="s">
        <v>2359</v>
      </c>
    </row>
    <row r="606" spans="1:1" x14ac:dyDescent="0.25">
      <c r="A606" t="s">
        <v>2360</v>
      </c>
    </row>
    <row r="607" spans="1:1" x14ac:dyDescent="0.25">
      <c r="A607" t="s">
        <v>2361</v>
      </c>
    </row>
    <row r="608" spans="1:1" x14ac:dyDescent="0.25">
      <c r="A608" t="s">
        <v>2362</v>
      </c>
    </row>
    <row r="609" spans="1:1" x14ac:dyDescent="0.25">
      <c r="A609" t="s">
        <v>2363</v>
      </c>
    </row>
    <row r="610" spans="1:1" x14ac:dyDescent="0.25">
      <c r="A610" t="s">
        <v>2364</v>
      </c>
    </row>
    <row r="611" spans="1:1" x14ac:dyDescent="0.25">
      <c r="A611" t="s">
        <v>2365</v>
      </c>
    </row>
    <row r="612" spans="1:1" x14ac:dyDescent="0.25">
      <c r="A612" t="s">
        <v>2366</v>
      </c>
    </row>
    <row r="613" spans="1:1" x14ac:dyDescent="0.25">
      <c r="A613" t="s">
        <v>2367</v>
      </c>
    </row>
    <row r="614" spans="1:1" x14ac:dyDescent="0.25">
      <c r="A614" t="s">
        <v>2368</v>
      </c>
    </row>
    <row r="615" spans="1:1" x14ac:dyDescent="0.25">
      <c r="A615" t="s">
        <v>2369</v>
      </c>
    </row>
    <row r="616" spans="1:1" x14ac:dyDescent="0.25">
      <c r="A616" t="s">
        <v>2370</v>
      </c>
    </row>
    <row r="617" spans="1:1" x14ac:dyDescent="0.25">
      <c r="A617" t="s">
        <v>2371</v>
      </c>
    </row>
    <row r="618" spans="1:1" x14ac:dyDescent="0.25">
      <c r="A618" t="s">
        <v>2372</v>
      </c>
    </row>
    <row r="619" spans="1:1" x14ac:dyDescent="0.25">
      <c r="A619" t="s">
        <v>2373</v>
      </c>
    </row>
    <row r="620" spans="1:1" x14ac:dyDescent="0.25">
      <c r="A620" t="s">
        <v>2374</v>
      </c>
    </row>
    <row r="621" spans="1:1" x14ac:dyDescent="0.25">
      <c r="A621" t="s">
        <v>2292</v>
      </c>
    </row>
    <row r="622" spans="1:1" x14ac:dyDescent="0.25">
      <c r="A622" t="s">
        <v>2293</v>
      </c>
    </row>
    <row r="623" spans="1:1" x14ac:dyDescent="0.25">
      <c r="A623" t="s">
        <v>2294</v>
      </c>
    </row>
    <row r="624" spans="1:1" x14ac:dyDescent="0.25">
      <c r="A624" t="s">
        <v>2375</v>
      </c>
    </row>
    <row r="625" spans="1:1" x14ac:dyDescent="0.25">
      <c r="A625" t="s">
        <v>2376</v>
      </c>
    </row>
    <row r="626" spans="1:1" x14ac:dyDescent="0.25">
      <c r="A626" t="s">
        <v>2297</v>
      </c>
    </row>
    <row r="627" spans="1:1" x14ac:dyDescent="0.25">
      <c r="A627" t="s">
        <v>2377</v>
      </c>
    </row>
    <row r="628" spans="1:1" x14ac:dyDescent="0.25">
      <c r="A628" t="s">
        <v>2378</v>
      </c>
    </row>
    <row r="629" spans="1:1" x14ac:dyDescent="0.25">
      <c r="A629" t="s">
        <v>2379</v>
      </c>
    </row>
    <row r="630" spans="1:1" x14ac:dyDescent="0.25">
      <c r="A630" t="s">
        <v>2380</v>
      </c>
    </row>
    <row r="631" spans="1:1" x14ac:dyDescent="0.25">
      <c r="A631" t="s">
        <v>2381</v>
      </c>
    </row>
    <row r="632" spans="1:1" x14ac:dyDescent="0.25">
      <c r="A632" t="s">
        <v>2382</v>
      </c>
    </row>
    <row r="633" spans="1:1" x14ac:dyDescent="0.25">
      <c r="A633" t="s">
        <v>2383</v>
      </c>
    </row>
    <row r="634" spans="1:1" x14ac:dyDescent="0.25">
      <c r="A634" t="s">
        <v>2384</v>
      </c>
    </row>
    <row r="635" spans="1:1" x14ac:dyDescent="0.25">
      <c r="A635" t="s">
        <v>2385</v>
      </c>
    </row>
    <row r="636" spans="1:1" x14ac:dyDescent="0.25">
      <c r="A636" t="s">
        <v>2386</v>
      </c>
    </row>
    <row r="637" spans="1:1" x14ac:dyDescent="0.25">
      <c r="A637" t="s">
        <v>2387</v>
      </c>
    </row>
    <row r="638" spans="1:1" x14ac:dyDescent="0.25">
      <c r="A638" t="s">
        <v>2388</v>
      </c>
    </row>
    <row r="639" spans="1:1" x14ac:dyDescent="0.25">
      <c r="A639" t="s">
        <v>2389</v>
      </c>
    </row>
    <row r="640" spans="1:1" x14ac:dyDescent="0.25">
      <c r="A640" t="s">
        <v>2390</v>
      </c>
    </row>
    <row r="641" spans="1:1" x14ac:dyDescent="0.25">
      <c r="A641" t="s">
        <v>2391</v>
      </c>
    </row>
    <row r="642" spans="1:1" x14ac:dyDescent="0.25">
      <c r="A642" t="s">
        <v>2392</v>
      </c>
    </row>
    <row r="643" spans="1:1" x14ac:dyDescent="0.25">
      <c r="A643" t="s">
        <v>2393</v>
      </c>
    </row>
    <row r="644" spans="1:1" x14ac:dyDescent="0.25">
      <c r="A644" t="s">
        <v>2394</v>
      </c>
    </row>
    <row r="645" spans="1:1" x14ac:dyDescent="0.25">
      <c r="A645" t="s">
        <v>2395</v>
      </c>
    </row>
    <row r="646" spans="1:1" x14ac:dyDescent="0.25">
      <c r="A646" t="s">
        <v>2396</v>
      </c>
    </row>
    <row r="647" spans="1:1" x14ac:dyDescent="0.25">
      <c r="A647" t="s">
        <v>2397</v>
      </c>
    </row>
    <row r="648" spans="1:1" x14ac:dyDescent="0.25">
      <c r="A648" t="s">
        <v>2398</v>
      </c>
    </row>
    <row r="649" spans="1:1" x14ac:dyDescent="0.25">
      <c r="A649" t="s">
        <v>2399</v>
      </c>
    </row>
    <row r="650" spans="1:1" x14ac:dyDescent="0.25">
      <c r="A650" t="s">
        <v>2400</v>
      </c>
    </row>
    <row r="651" spans="1:1" x14ac:dyDescent="0.25">
      <c r="A651" t="s">
        <v>2401</v>
      </c>
    </row>
    <row r="652" spans="1:1" x14ac:dyDescent="0.25">
      <c r="A652" t="s">
        <v>2392</v>
      </c>
    </row>
    <row r="653" spans="1:1" x14ac:dyDescent="0.25">
      <c r="A653" t="s">
        <v>2402</v>
      </c>
    </row>
    <row r="654" spans="1:1" x14ac:dyDescent="0.25">
      <c r="A654" t="s">
        <v>2394</v>
      </c>
    </row>
    <row r="655" spans="1:1" x14ac:dyDescent="0.25">
      <c r="A655" t="s">
        <v>2403</v>
      </c>
    </row>
    <row r="656" spans="1:1" x14ac:dyDescent="0.25">
      <c r="A656" t="s">
        <v>2396</v>
      </c>
    </row>
    <row r="657" spans="1:1" x14ac:dyDescent="0.25">
      <c r="A657" t="s">
        <v>2397</v>
      </c>
    </row>
    <row r="658" spans="1:1" x14ac:dyDescent="0.25">
      <c r="A658" t="s">
        <v>2404</v>
      </c>
    </row>
    <row r="659" spans="1:1" x14ac:dyDescent="0.25">
      <c r="A659" t="s">
        <v>2399</v>
      </c>
    </row>
    <row r="660" spans="1:1" x14ac:dyDescent="0.25">
      <c r="A660" t="s">
        <v>2405</v>
      </c>
    </row>
    <row r="661" spans="1:1" x14ac:dyDescent="0.25">
      <c r="A661" t="s">
        <v>2401</v>
      </c>
    </row>
    <row r="662" spans="1:1" x14ac:dyDescent="0.25">
      <c r="A662" t="s">
        <v>2392</v>
      </c>
    </row>
    <row r="663" spans="1:1" x14ac:dyDescent="0.25">
      <c r="A663" t="s">
        <v>2393</v>
      </c>
    </row>
    <row r="664" spans="1:1" x14ac:dyDescent="0.25">
      <c r="A664" t="s">
        <v>2394</v>
      </c>
    </row>
    <row r="665" spans="1:1" x14ac:dyDescent="0.25">
      <c r="A665" t="s">
        <v>2403</v>
      </c>
    </row>
    <row r="666" spans="1:1" x14ac:dyDescent="0.25">
      <c r="A666" t="s">
        <v>2396</v>
      </c>
    </row>
    <row r="667" spans="1:1" x14ac:dyDescent="0.25">
      <c r="A667" t="s">
        <v>2397</v>
      </c>
    </row>
    <row r="668" spans="1:1" x14ac:dyDescent="0.25">
      <c r="A668" t="s">
        <v>2404</v>
      </c>
    </row>
    <row r="669" spans="1:1" x14ac:dyDescent="0.25">
      <c r="A669" t="s">
        <v>2399</v>
      </c>
    </row>
    <row r="670" spans="1:1" x14ac:dyDescent="0.25">
      <c r="A670" t="s">
        <v>2406</v>
      </c>
    </row>
    <row r="671" spans="1:1" x14ac:dyDescent="0.25">
      <c r="A671" t="s">
        <v>2407</v>
      </c>
    </row>
    <row r="672" spans="1:1" x14ac:dyDescent="0.25">
      <c r="A672" t="s">
        <v>2408</v>
      </c>
    </row>
    <row r="673" spans="1:1" x14ac:dyDescent="0.25">
      <c r="A673" t="s">
        <v>2393</v>
      </c>
    </row>
    <row r="674" spans="1:1" x14ac:dyDescent="0.25">
      <c r="A674" t="s">
        <v>2394</v>
      </c>
    </row>
    <row r="675" spans="1:1" x14ac:dyDescent="0.25">
      <c r="A675" t="s">
        <v>2403</v>
      </c>
    </row>
    <row r="676" spans="1:1" x14ac:dyDescent="0.25">
      <c r="A676" t="s">
        <v>2409</v>
      </c>
    </row>
    <row r="677" spans="1:1" x14ac:dyDescent="0.25">
      <c r="A677" t="s">
        <v>2397</v>
      </c>
    </row>
    <row r="678" spans="1:1" x14ac:dyDescent="0.25">
      <c r="A678" t="s">
        <v>2404</v>
      </c>
    </row>
    <row r="679" spans="1:1" x14ac:dyDescent="0.25">
      <c r="A679" t="s">
        <v>2399</v>
      </c>
    </row>
    <row r="680" spans="1:1" x14ac:dyDescent="0.25">
      <c r="A680" t="s">
        <v>2410</v>
      </c>
    </row>
    <row r="681" spans="1:1" x14ac:dyDescent="0.25">
      <c r="A681" t="s">
        <v>2411</v>
      </c>
    </row>
    <row r="682" spans="1:1" x14ac:dyDescent="0.25">
      <c r="A682" t="s">
        <v>2412</v>
      </c>
    </row>
    <row r="683" spans="1:1" x14ac:dyDescent="0.25">
      <c r="A683" t="s">
        <v>2413</v>
      </c>
    </row>
    <row r="684" spans="1:1" x14ac:dyDescent="0.25">
      <c r="A684" t="s">
        <v>2414</v>
      </c>
    </row>
    <row r="685" spans="1:1" x14ac:dyDescent="0.25">
      <c r="A685" t="s">
        <v>2415</v>
      </c>
    </row>
    <row r="686" spans="1:1" x14ac:dyDescent="0.25">
      <c r="A686" t="s">
        <v>2416</v>
      </c>
    </row>
    <row r="687" spans="1:1" x14ac:dyDescent="0.25">
      <c r="A687" t="s">
        <v>2417</v>
      </c>
    </row>
    <row r="688" spans="1:1" x14ac:dyDescent="0.25">
      <c r="A688" t="s">
        <v>2418</v>
      </c>
    </row>
    <row r="689" spans="1:1" x14ac:dyDescent="0.25">
      <c r="A689" t="s">
        <v>2419</v>
      </c>
    </row>
    <row r="690" spans="1:1" x14ac:dyDescent="0.25">
      <c r="A690" t="s">
        <v>2420</v>
      </c>
    </row>
    <row r="691" spans="1:1" x14ac:dyDescent="0.25">
      <c r="A691" t="s">
        <v>2421</v>
      </c>
    </row>
    <row r="692" spans="1:1" x14ac:dyDescent="0.25">
      <c r="A692" t="s">
        <v>2422</v>
      </c>
    </row>
    <row r="693" spans="1:1" x14ac:dyDescent="0.25">
      <c r="A693" t="s">
        <v>2423</v>
      </c>
    </row>
    <row r="694" spans="1:1" x14ac:dyDescent="0.25">
      <c r="A694" t="s">
        <v>2424</v>
      </c>
    </row>
    <row r="695" spans="1:1" x14ac:dyDescent="0.25">
      <c r="A695" t="s">
        <v>2425</v>
      </c>
    </row>
    <row r="696" spans="1:1" x14ac:dyDescent="0.25">
      <c r="A696" t="s">
        <v>2426</v>
      </c>
    </row>
    <row r="697" spans="1:1" x14ac:dyDescent="0.25">
      <c r="A697" t="s">
        <v>2427</v>
      </c>
    </row>
    <row r="698" spans="1:1" x14ac:dyDescent="0.25">
      <c r="A698" t="s">
        <v>2428</v>
      </c>
    </row>
    <row r="699" spans="1:1" x14ac:dyDescent="0.25">
      <c r="A699" t="s">
        <v>2429</v>
      </c>
    </row>
    <row r="700" spans="1:1" x14ac:dyDescent="0.25">
      <c r="A700" t="s">
        <v>2430</v>
      </c>
    </row>
    <row r="701" spans="1:1" x14ac:dyDescent="0.25">
      <c r="A701" t="s">
        <v>2431</v>
      </c>
    </row>
    <row r="702" spans="1:1" x14ac:dyDescent="0.25">
      <c r="A702" t="s">
        <v>2432</v>
      </c>
    </row>
    <row r="703" spans="1:1" x14ac:dyDescent="0.25">
      <c r="A703" t="s">
        <v>2433</v>
      </c>
    </row>
    <row r="704" spans="1:1" x14ac:dyDescent="0.25">
      <c r="A704" t="s">
        <v>2434</v>
      </c>
    </row>
    <row r="705" spans="1:1" x14ac:dyDescent="0.25">
      <c r="A705" t="s">
        <v>2435</v>
      </c>
    </row>
    <row r="706" spans="1:1" x14ac:dyDescent="0.25">
      <c r="A706" t="s">
        <v>2436</v>
      </c>
    </row>
    <row r="707" spans="1:1" x14ac:dyDescent="0.25">
      <c r="A707" t="s">
        <v>2437</v>
      </c>
    </row>
    <row r="708" spans="1:1" x14ac:dyDescent="0.25">
      <c r="A708" t="s">
        <v>2438</v>
      </c>
    </row>
    <row r="709" spans="1:1" x14ac:dyDescent="0.25">
      <c r="A709" t="s">
        <v>2439</v>
      </c>
    </row>
    <row r="710" spans="1:1" x14ac:dyDescent="0.25">
      <c r="A710" t="s">
        <v>2440</v>
      </c>
    </row>
    <row r="711" spans="1:1" x14ac:dyDescent="0.25">
      <c r="A711" t="s">
        <v>2441</v>
      </c>
    </row>
    <row r="712" spans="1:1" x14ac:dyDescent="0.25">
      <c r="A712" t="s">
        <v>2442</v>
      </c>
    </row>
    <row r="713" spans="1:1" x14ac:dyDescent="0.25">
      <c r="A713" t="s">
        <v>2443</v>
      </c>
    </row>
    <row r="714" spans="1:1" x14ac:dyDescent="0.25">
      <c r="A714" t="s">
        <v>2444</v>
      </c>
    </row>
    <row r="715" spans="1:1" x14ac:dyDescent="0.25">
      <c r="A715" t="s">
        <v>2445</v>
      </c>
    </row>
    <row r="716" spans="1:1" x14ac:dyDescent="0.25">
      <c r="A716" t="s">
        <v>2446</v>
      </c>
    </row>
    <row r="717" spans="1:1" x14ac:dyDescent="0.25">
      <c r="A717" t="s">
        <v>2447</v>
      </c>
    </row>
    <row r="718" spans="1:1" x14ac:dyDescent="0.25">
      <c r="A718" t="s">
        <v>2448</v>
      </c>
    </row>
    <row r="719" spans="1:1" x14ac:dyDescent="0.25">
      <c r="A719" t="s">
        <v>2449</v>
      </c>
    </row>
    <row r="720" spans="1:1" x14ac:dyDescent="0.25">
      <c r="A720" t="s">
        <v>2450</v>
      </c>
    </row>
    <row r="721" spans="1:1" x14ac:dyDescent="0.25">
      <c r="A721" t="s">
        <v>2451</v>
      </c>
    </row>
    <row r="722" spans="1:1" x14ac:dyDescent="0.25">
      <c r="A722" t="s">
        <v>2452</v>
      </c>
    </row>
    <row r="723" spans="1:1" x14ac:dyDescent="0.25">
      <c r="A723" t="s">
        <v>2453</v>
      </c>
    </row>
    <row r="724" spans="1:1" x14ac:dyDescent="0.25">
      <c r="A724" t="s">
        <v>2092</v>
      </c>
    </row>
    <row r="725" spans="1:1" x14ac:dyDescent="0.25">
      <c r="A725" t="s">
        <v>2454</v>
      </c>
    </row>
    <row r="726" spans="1:1" x14ac:dyDescent="0.25">
      <c r="A726" t="s">
        <v>2455</v>
      </c>
    </row>
    <row r="727" spans="1:1" x14ac:dyDescent="0.25">
      <c r="A727" t="s">
        <v>2456</v>
      </c>
    </row>
    <row r="728" spans="1:1" x14ac:dyDescent="0.25">
      <c r="A728" t="s">
        <v>2457</v>
      </c>
    </row>
    <row r="729" spans="1:1" x14ac:dyDescent="0.25">
      <c r="A729" t="s">
        <v>2458</v>
      </c>
    </row>
    <row r="730" spans="1:1" x14ac:dyDescent="0.25">
      <c r="A730" t="s">
        <v>2098</v>
      </c>
    </row>
    <row r="731" spans="1:1" x14ac:dyDescent="0.25">
      <c r="A731" t="s">
        <v>2459</v>
      </c>
    </row>
    <row r="732" spans="1:1" x14ac:dyDescent="0.25">
      <c r="A732" t="s">
        <v>2460</v>
      </c>
    </row>
    <row r="733" spans="1:1" x14ac:dyDescent="0.25">
      <c r="A733" t="s">
        <v>2461</v>
      </c>
    </row>
    <row r="734" spans="1:1" x14ac:dyDescent="0.25">
      <c r="A734" t="s">
        <v>2462</v>
      </c>
    </row>
    <row r="735" spans="1:1" x14ac:dyDescent="0.25">
      <c r="A735" t="s">
        <v>2463</v>
      </c>
    </row>
    <row r="736" spans="1:1" x14ac:dyDescent="0.25">
      <c r="A736" t="s">
        <v>2464</v>
      </c>
    </row>
    <row r="737" spans="1:1" x14ac:dyDescent="0.25">
      <c r="A737" t="s">
        <v>2465</v>
      </c>
    </row>
    <row r="738" spans="1:1" x14ac:dyDescent="0.25">
      <c r="A738" t="s">
        <v>2466</v>
      </c>
    </row>
    <row r="739" spans="1:1" x14ac:dyDescent="0.25">
      <c r="A739" t="s">
        <v>2467</v>
      </c>
    </row>
    <row r="740" spans="1:1" x14ac:dyDescent="0.25">
      <c r="A740" t="s">
        <v>2468</v>
      </c>
    </row>
    <row r="741" spans="1:1" x14ac:dyDescent="0.25">
      <c r="A741" t="s">
        <v>2469</v>
      </c>
    </row>
    <row r="742" spans="1:1" x14ac:dyDescent="0.25">
      <c r="A742" t="s">
        <v>2470</v>
      </c>
    </row>
    <row r="743" spans="1:1" x14ac:dyDescent="0.25">
      <c r="A743" t="s">
        <v>2471</v>
      </c>
    </row>
    <row r="744" spans="1:1" x14ac:dyDescent="0.25">
      <c r="A744" t="s">
        <v>2472</v>
      </c>
    </row>
    <row r="745" spans="1:1" x14ac:dyDescent="0.25">
      <c r="A745" t="s">
        <v>2473</v>
      </c>
    </row>
    <row r="746" spans="1:1" x14ac:dyDescent="0.25">
      <c r="A746" t="s">
        <v>2474</v>
      </c>
    </row>
    <row r="747" spans="1:1" x14ac:dyDescent="0.25">
      <c r="A747" t="s">
        <v>2475</v>
      </c>
    </row>
    <row r="748" spans="1:1" x14ac:dyDescent="0.25">
      <c r="A748" t="s">
        <v>2476</v>
      </c>
    </row>
    <row r="749" spans="1:1" x14ac:dyDescent="0.25">
      <c r="A749" t="s">
        <v>2477</v>
      </c>
    </row>
    <row r="750" spans="1:1" x14ac:dyDescent="0.25">
      <c r="A750" t="s">
        <v>2478</v>
      </c>
    </row>
    <row r="751" spans="1:1" x14ac:dyDescent="0.25">
      <c r="A751" t="s">
        <v>2479</v>
      </c>
    </row>
    <row r="752" spans="1:1" x14ac:dyDescent="0.25">
      <c r="A752" t="s">
        <v>2480</v>
      </c>
    </row>
    <row r="753" spans="1:1" x14ac:dyDescent="0.25">
      <c r="A753" t="s">
        <v>2481</v>
      </c>
    </row>
    <row r="754" spans="1:1" x14ac:dyDescent="0.25">
      <c r="A754" t="s">
        <v>2271</v>
      </c>
    </row>
    <row r="755" spans="1:1" x14ac:dyDescent="0.25">
      <c r="A755" t="s">
        <v>2482</v>
      </c>
    </row>
    <row r="756" spans="1:1" x14ac:dyDescent="0.25">
      <c r="A756" t="s">
        <v>2483</v>
      </c>
    </row>
    <row r="757" spans="1:1" x14ac:dyDescent="0.25">
      <c r="A757" t="s">
        <v>2484</v>
      </c>
    </row>
    <row r="758" spans="1:1" x14ac:dyDescent="0.25">
      <c r="A758" t="s">
        <v>2485</v>
      </c>
    </row>
    <row r="759" spans="1:1" x14ac:dyDescent="0.25">
      <c r="A759" t="s">
        <v>2486</v>
      </c>
    </row>
    <row r="760" spans="1:1" x14ac:dyDescent="0.25">
      <c r="A760" t="s">
        <v>2487</v>
      </c>
    </row>
    <row r="761" spans="1:1" x14ac:dyDescent="0.25">
      <c r="A761" t="s">
        <v>2488</v>
      </c>
    </row>
    <row r="762" spans="1:1" x14ac:dyDescent="0.25">
      <c r="A762" t="s">
        <v>2489</v>
      </c>
    </row>
    <row r="763" spans="1:1" x14ac:dyDescent="0.25">
      <c r="A763" t="s">
        <v>2490</v>
      </c>
    </row>
    <row r="764" spans="1:1" x14ac:dyDescent="0.25">
      <c r="A764" t="s">
        <v>2491</v>
      </c>
    </row>
    <row r="765" spans="1:1" x14ac:dyDescent="0.25">
      <c r="A765" t="s">
        <v>2492</v>
      </c>
    </row>
    <row r="766" spans="1:1" x14ac:dyDescent="0.25">
      <c r="A766" t="s">
        <v>2493</v>
      </c>
    </row>
    <row r="767" spans="1:1" x14ac:dyDescent="0.25">
      <c r="A767" t="s">
        <v>2494</v>
      </c>
    </row>
    <row r="768" spans="1:1" x14ac:dyDescent="0.25">
      <c r="A768" t="s">
        <v>2495</v>
      </c>
    </row>
    <row r="769" spans="1:1" x14ac:dyDescent="0.25">
      <c r="A769" t="s">
        <v>2496</v>
      </c>
    </row>
    <row r="770" spans="1:1" x14ac:dyDescent="0.25">
      <c r="A770" t="s">
        <v>2497</v>
      </c>
    </row>
    <row r="771" spans="1:1" x14ac:dyDescent="0.25">
      <c r="A771" t="s">
        <v>2498</v>
      </c>
    </row>
    <row r="772" spans="1:1" x14ac:dyDescent="0.25">
      <c r="A772" t="s">
        <v>2499</v>
      </c>
    </row>
    <row r="773" spans="1:1" x14ac:dyDescent="0.25">
      <c r="A773" t="s">
        <v>2500</v>
      </c>
    </row>
    <row r="774" spans="1:1" x14ac:dyDescent="0.25">
      <c r="A774" t="s">
        <v>2501</v>
      </c>
    </row>
    <row r="775" spans="1:1" x14ac:dyDescent="0.25">
      <c r="A775" t="s">
        <v>2502</v>
      </c>
    </row>
    <row r="776" spans="1:1" x14ac:dyDescent="0.25">
      <c r="A776" t="s">
        <v>2503</v>
      </c>
    </row>
    <row r="777" spans="1:1" x14ac:dyDescent="0.25">
      <c r="A777" t="s">
        <v>2504</v>
      </c>
    </row>
    <row r="778" spans="1:1" x14ac:dyDescent="0.25">
      <c r="A778" t="s">
        <v>2505</v>
      </c>
    </row>
    <row r="779" spans="1:1" x14ac:dyDescent="0.25">
      <c r="A779" t="s">
        <v>2506</v>
      </c>
    </row>
    <row r="780" spans="1:1" x14ac:dyDescent="0.25">
      <c r="A780" t="s">
        <v>2507</v>
      </c>
    </row>
    <row r="781" spans="1:1" x14ac:dyDescent="0.25">
      <c r="A781" t="s">
        <v>2508</v>
      </c>
    </row>
    <row r="782" spans="1:1" x14ac:dyDescent="0.25">
      <c r="A782" t="s">
        <v>2509</v>
      </c>
    </row>
    <row r="783" spans="1:1" x14ac:dyDescent="0.25">
      <c r="A783" t="s">
        <v>2510</v>
      </c>
    </row>
    <row r="784" spans="1:1" x14ac:dyDescent="0.25">
      <c r="A784" t="s">
        <v>2511</v>
      </c>
    </row>
    <row r="785" spans="1:1" x14ac:dyDescent="0.25">
      <c r="A785" t="s">
        <v>2512</v>
      </c>
    </row>
    <row r="786" spans="1:1" x14ac:dyDescent="0.25">
      <c r="A786" t="s">
        <v>2513</v>
      </c>
    </row>
    <row r="787" spans="1:1" x14ac:dyDescent="0.25">
      <c r="A787" t="s">
        <v>2514</v>
      </c>
    </row>
    <row r="788" spans="1:1" x14ac:dyDescent="0.25">
      <c r="A788" t="s">
        <v>2515</v>
      </c>
    </row>
    <row r="789" spans="1:1" x14ac:dyDescent="0.25">
      <c r="A789" t="s">
        <v>2516</v>
      </c>
    </row>
    <row r="790" spans="1:1" x14ac:dyDescent="0.25">
      <c r="A790" t="s">
        <v>2517</v>
      </c>
    </row>
    <row r="791" spans="1:1" x14ac:dyDescent="0.25">
      <c r="A791" t="s">
        <v>2518</v>
      </c>
    </row>
    <row r="792" spans="1:1" x14ac:dyDescent="0.25">
      <c r="A792" t="s">
        <v>2519</v>
      </c>
    </row>
    <row r="793" spans="1:1" x14ac:dyDescent="0.25">
      <c r="A793" t="s">
        <v>2520</v>
      </c>
    </row>
    <row r="794" spans="1:1" x14ac:dyDescent="0.25">
      <c r="A794" t="s">
        <v>2521</v>
      </c>
    </row>
    <row r="795" spans="1:1" x14ac:dyDescent="0.25">
      <c r="A795" t="s">
        <v>2522</v>
      </c>
    </row>
    <row r="796" spans="1:1" x14ac:dyDescent="0.25">
      <c r="A796" t="s">
        <v>2523</v>
      </c>
    </row>
    <row r="797" spans="1:1" x14ac:dyDescent="0.25">
      <c r="A797" t="s">
        <v>2524</v>
      </c>
    </row>
    <row r="798" spans="1:1" x14ac:dyDescent="0.25">
      <c r="A798" t="s">
        <v>2525</v>
      </c>
    </row>
    <row r="799" spans="1:1" x14ac:dyDescent="0.25">
      <c r="A799" t="s">
        <v>2526</v>
      </c>
    </row>
    <row r="800" spans="1:1" x14ac:dyDescent="0.25">
      <c r="A800" t="s">
        <v>2527</v>
      </c>
    </row>
    <row r="801" spans="1:1" x14ac:dyDescent="0.25">
      <c r="A801" t="s">
        <v>2528</v>
      </c>
    </row>
    <row r="802" spans="1:1" x14ac:dyDescent="0.25">
      <c r="A802" t="s">
        <v>2529</v>
      </c>
    </row>
    <row r="803" spans="1:1" x14ac:dyDescent="0.25">
      <c r="A803" t="s">
        <v>2530</v>
      </c>
    </row>
    <row r="804" spans="1:1" x14ac:dyDescent="0.25">
      <c r="A804" t="s">
        <v>2531</v>
      </c>
    </row>
    <row r="805" spans="1:1" x14ac:dyDescent="0.25">
      <c r="A805" t="s">
        <v>2532</v>
      </c>
    </row>
    <row r="806" spans="1:1" x14ac:dyDescent="0.25">
      <c r="A806" t="s">
        <v>2533</v>
      </c>
    </row>
    <row r="807" spans="1:1" x14ac:dyDescent="0.25">
      <c r="A807" t="s">
        <v>2534</v>
      </c>
    </row>
    <row r="808" spans="1:1" x14ac:dyDescent="0.25">
      <c r="A808" t="s">
        <v>2535</v>
      </c>
    </row>
    <row r="809" spans="1:1" x14ac:dyDescent="0.25">
      <c r="A809" t="s">
        <v>2536</v>
      </c>
    </row>
    <row r="810" spans="1:1" x14ac:dyDescent="0.25">
      <c r="A810" t="s">
        <v>2537</v>
      </c>
    </row>
    <row r="811" spans="1:1" x14ac:dyDescent="0.25">
      <c r="A811" t="s">
        <v>2538</v>
      </c>
    </row>
    <row r="812" spans="1:1" x14ac:dyDescent="0.25">
      <c r="A812" t="s">
        <v>2539</v>
      </c>
    </row>
    <row r="813" spans="1:1" x14ac:dyDescent="0.25">
      <c r="A813" t="s">
        <v>2510</v>
      </c>
    </row>
    <row r="814" spans="1:1" x14ac:dyDescent="0.25">
      <c r="A814" t="s">
        <v>2511</v>
      </c>
    </row>
    <row r="815" spans="1:1" x14ac:dyDescent="0.25">
      <c r="A815" t="s">
        <v>2512</v>
      </c>
    </row>
    <row r="816" spans="1:1" x14ac:dyDescent="0.25">
      <c r="A816" t="s">
        <v>2513</v>
      </c>
    </row>
    <row r="817" spans="1:1" x14ac:dyDescent="0.25">
      <c r="A817" t="s">
        <v>2514</v>
      </c>
    </row>
    <row r="818" spans="1:1" x14ac:dyDescent="0.25">
      <c r="A818" t="s">
        <v>2515</v>
      </c>
    </row>
    <row r="819" spans="1:1" x14ac:dyDescent="0.25">
      <c r="A819" t="s">
        <v>2516</v>
      </c>
    </row>
    <row r="820" spans="1:1" x14ac:dyDescent="0.25">
      <c r="A820" t="s">
        <v>2517</v>
      </c>
    </row>
    <row r="821" spans="1:1" x14ac:dyDescent="0.25">
      <c r="A821" t="s">
        <v>2518</v>
      </c>
    </row>
    <row r="822" spans="1:1" x14ac:dyDescent="0.25">
      <c r="A822" t="s">
        <v>2540</v>
      </c>
    </row>
    <row r="823" spans="1:1" x14ac:dyDescent="0.25">
      <c r="A823" t="s">
        <v>2541</v>
      </c>
    </row>
    <row r="824" spans="1:1" x14ac:dyDescent="0.25">
      <c r="A824" t="s">
        <v>2542</v>
      </c>
    </row>
    <row r="825" spans="1:1" x14ac:dyDescent="0.25">
      <c r="A825" t="s">
        <v>2543</v>
      </c>
    </row>
    <row r="826" spans="1:1" x14ac:dyDescent="0.25">
      <c r="A826" t="s">
        <v>2544</v>
      </c>
    </row>
    <row r="827" spans="1:1" x14ac:dyDescent="0.25">
      <c r="A827" t="s">
        <v>2545</v>
      </c>
    </row>
    <row r="828" spans="1:1" x14ac:dyDescent="0.25">
      <c r="A828" t="s">
        <v>2546</v>
      </c>
    </row>
    <row r="829" spans="1:1" x14ac:dyDescent="0.25">
      <c r="A829" t="s">
        <v>2547</v>
      </c>
    </row>
    <row r="830" spans="1:1" x14ac:dyDescent="0.25">
      <c r="A830" t="s">
        <v>2548</v>
      </c>
    </row>
    <row r="831" spans="1:1" x14ac:dyDescent="0.25">
      <c r="A831" t="s">
        <v>2549</v>
      </c>
    </row>
    <row r="832" spans="1:1" x14ac:dyDescent="0.25">
      <c r="A832" t="s">
        <v>2550</v>
      </c>
    </row>
    <row r="833" spans="1:1" x14ac:dyDescent="0.25">
      <c r="A833" t="s">
        <v>2551</v>
      </c>
    </row>
    <row r="834" spans="1:1" x14ac:dyDescent="0.25">
      <c r="A834" t="s">
        <v>2552</v>
      </c>
    </row>
    <row r="835" spans="1:1" x14ac:dyDescent="0.25">
      <c r="A835" t="s">
        <v>2553</v>
      </c>
    </row>
    <row r="836" spans="1:1" x14ac:dyDescent="0.25">
      <c r="A836" t="s">
        <v>2554</v>
      </c>
    </row>
    <row r="837" spans="1:1" x14ac:dyDescent="0.25">
      <c r="A837" t="s">
        <v>2555</v>
      </c>
    </row>
    <row r="838" spans="1:1" x14ac:dyDescent="0.25">
      <c r="A838" t="s">
        <v>2556</v>
      </c>
    </row>
    <row r="839" spans="1:1" x14ac:dyDescent="0.25">
      <c r="A839" t="s">
        <v>2557</v>
      </c>
    </row>
    <row r="840" spans="1:1" x14ac:dyDescent="0.25">
      <c r="A840" t="s">
        <v>2558</v>
      </c>
    </row>
    <row r="841" spans="1:1" x14ac:dyDescent="0.25">
      <c r="A841" t="s">
        <v>2559</v>
      </c>
    </row>
    <row r="842" spans="1:1" x14ac:dyDescent="0.25">
      <c r="A842" t="s">
        <v>2560</v>
      </c>
    </row>
    <row r="843" spans="1:1" x14ac:dyDescent="0.25">
      <c r="A843" t="s">
        <v>2561</v>
      </c>
    </row>
    <row r="844" spans="1:1" x14ac:dyDescent="0.25">
      <c r="A844" t="s">
        <v>2562</v>
      </c>
    </row>
    <row r="845" spans="1:1" x14ac:dyDescent="0.25">
      <c r="A845" t="s">
        <v>2563</v>
      </c>
    </row>
    <row r="846" spans="1:1" x14ac:dyDescent="0.25">
      <c r="A846" t="s">
        <v>2564</v>
      </c>
    </row>
    <row r="847" spans="1:1" x14ac:dyDescent="0.25">
      <c r="A847" t="s">
        <v>2565</v>
      </c>
    </row>
    <row r="848" spans="1:1" x14ac:dyDescent="0.25">
      <c r="A848" t="s">
        <v>2566</v>
      </c>
    </row>
    <row r="849" spans="1:1" x14ac:dyDescent="0.25">
      <c r="A849" t="s">
        <v>2567</v>
      </c>
    </row>
    <row r="850" spans="1:1" x14ac:dyDescent="0.25">
      <c r="A850" t="s">
        <v>2568</v>
      </c>
    </row>
    <row r="851" spans="1:1" x14ac:dyDescent="0.25">
      <c r="A851" t="s">
        <v>2569</v>
      </c>
    </row>
    <row r="852" spans="1:1" x14ac:dyDescent="0.25">
      <c r="A852" t="s">
        <v>2570</v>
      </c>
    </row>
    <row r="853" spans="1:1" x14ac:dyDescent="0.25">
      <c r="A853" t="s">
        <v>2571</v>
      </c>
    </row>
    <row r="854" spans="1:1" x14ac:dyDescent="0.25">
      <c r="A854" t="s">
        <v>2562</v>
      </c>
    </row>
    <row r="855" spans="1:1" x14ac:dyDescent="0.25">
      <c r="A855" t="s">
        <v>2572</v>
      </c>
    </row>
    <row r="856" spans="1:1" x14ac:dyDescent="0.25">
      <c r="A856" t="s">
        <v>2573</v>
      </c>
    </row>
    <row r="857" spans="1:1" x14ac:dyDescent="0.25">
      <c r="A857" t="s">
        <v>2574</v>
      </c>
    </row>
    <row r="858" spans="1:1" x14ac:dyDescent="0.25">
      <c r="A858" t="s">
        <v>2575</v>
      </c>
    </row>
    <row r="859" spans="1:1" x14ac:dyDescent="0.25">
      <c r="A859" t="s">
        <v>2576</v>
      </c>
    </row>
    <row r="860" spans="1:1" x14ac:dyDescent="0.25">
      <c r="A860" t="s">
        <v>2577</v>
      </c>
    </row>
    <row r="861" spans="1:1" x14ac:dyDescent="0.25">
      <c r="A861" t="s">
        <v>2578</v>
      </c>
    </row>
    <row r="862" spans="1:1" x14ac:dyDescent="0.25">
      <c r="A862" t="s">
        <v>2579</v>
      </c>
    </row>
    <row r="863" spans="1:1" x14ac:dyDescent="0.25">
      <c r="A863" t="s">
        <v>2580</v>
      </c>
    </row>
    <row r="864" spans="1:1" x14ac:dyDescent="0.25">
      <c r="A864" t="s">
        <v>1897</v>
      </c>
    </row>
    <row r="865" spans="1:1" x14ac:dyDescent="0.25">
      <c r="A865" t="s">
        <v>2581</v>
      </c>
    </row>
    <row r="866" spans="1:1" x14ac:dyDescent="0.25">
      <c r="A866" t="s">
        <v>2582</v>
      </c>
    </row>
    <row r="867" spans="1:1" x14ac:dyDescent="0.25">
      <c r="A867" t="s">
        <v>2484</v>
      </c>
    </row>
    <row r="868" spans="1:1" x14ac:dyDescent="0.25">
      <c r="A868" t="s">
        <v>2583</v>
      </c>
    </row>
    <row r="869" spans="1:1" x14ac:dyDescent="0.25">
      <c r="A869" t="s">
        <v>2584</v>
      </c>
    </row>
    <row r="870" spans="1:1" x14ac:dyDescent="0.25">
      <c r="A870" t="s">
        <v>2585</v>
      </c>
    </row>
    <row r="871" spans="1:1" x14ac:dyDescent="0.25">
      <c r="A871" t="s">
        <v>2586</v>
      </c>
    </row>
    <row r="872" spans="1:1" x14ac:dyDescent="0.25">
      <c r="A872" t="s">
        <v>2587</v>
      </c>
    </row>
    <row r="873" spans="1:1" x14ac:dyDescent="0.25">
      <c r="A873" t="s">
        <v>2588</v>
      </c>
    </row>
    <row r="874" spans="1:1" x14ac:dyDescent="0.25">
      <c r="A874" t="s">
        <v>2589</v>
      </c>
    </row>
    <row r="875" spans="1:1" x14ac:dyDescent="0.25">
      <c r="A875" t="s">
        <v>2492</v>
      </c>
    </row>
    <row r="876" spans="1:1" x14ac:dyDescent="0.25">
      <c r="A876" t="s">
        <v>2590</v>
      </c>
    </row>
    <row r="877" spans="1:1" x14ac:dyDescent="0.25">
      <c r="A877" t="s">
        <v>2591</v>
      </c>
    </row>
    <row r="878" spans="1:1" x14ac:dyDescent="0.25">
      <c r="A878" t="s">
        <v>2592</v>
      </c>
    </row>
    <row r="879" spans="1:1" x14ac:dyDescent="0.25">
      <c r="A879" t="s">
        <v>2593</v>
      </c>
    </row>
    <row r="880" spans="1:1" x14ac:dyDescent="0.25">
      <c r="A880" t="s">
        <v>2594</v>
      </c>
    </row>
    <row r="881" spans="1:1" x14ac:dyDescent="0.25">
      <c r="A881" t="s">
        <v>2595</v>
      </c>
    </row>
    <row r="882" spans="1:1" x14ac:dyDescent="0.25">
      <c r="A882" t="s">
        <v>2596</v>
      </c>
    </row>
    <row r="883" spans="1:1" x14ac:dyDescent="0.25">
      <c r="A883" t="s">
        <v>2597</v>
      </c>
    </row>
    <row r="884" spans="1:1" x14ac:dyDescent="0.25">
      <c r="A884" t="s">
        <v>2598</v>
      </c>
    </row>
    <row r="885" spans="1:1" x14ac:dyDescent="0.25">
      <c r="A885" t="s">
        <v>2599</v>
      </c>
    </row>
    <row r="886" spans="1:1" x14ac:dyDescent="0.25">
      <c r="A886" t="s">
        <v>2600</v>
      </c>
    </row>
    <row r="887" spans="1:1" x14ac:dyDescent="0.25">
      <c r="A887" t="s">
        <v>2601</v>
      </c>
    </row>
    <row r="888" spans="1:1" x14ac:dyDescent="0.25">
      <c r="A888" t="s">
        <v>2602</v>
      </c>
    </row>
    <row r="889" spans="1:1" x14ac:dyDescent="0.25">
      <c r="A889" t="s">
        <v>2603</v>
      </c>
    </row>
    <row r="890" spans="1:1" x14ac:dyDescent="0.25">
      <c r="A890" t="s">
        <v>2604</v>
      </c>
    </row>
    <row r="891" spans="1:1" x14ac:dyDescent="0.25">
      <c r="A891" t="s">
        <v>2605</v>
      </c>
    </row>
    <row r="892" spans="1:1" x14ac:dyDescent="0.25">
      <c r="A892" t="s">
        <v>2606</v>
      </c>
    </row>
    <row r="893" spans="1:1" x14ac:dyDescent="0.25">
      <c r="A893" t="s">
        <v>2607</v>
      </c>
    </row>
    <row r="894" spans="1:1" x14ac:dyDescent="0.25">
      <c r="A894" t="s">
        <v>2608</v>
      </c>
    </row>
    <row r="895" spans="1:1" x14ac:dyDescent="0.25">
      <c r="A895" t="s">
        <v>2609</v>
      </c>
    </row>
    <row r="896" spans="1:1" x14ac:dyDescent="0.25">
      <c r="A896" t="s">
        <v>2610</v>
      </c>
    </row>
    <row r="897" spans="1:1" x14ac:dyDescent="0.25">
      <c r="A897" t="s">
        <v>2611</v>
      </c>
    </row>
    <row r="898" spans="1:1" x14ac:dyDescent="0.25">
      <c r="A898" t="s">
        <v>1959</v>
      </c>
    </row>
    <row r="899" spans="1:1" x14ac:dyDescent="0.25">
      <c r="A899" t="s">
        <v>2196</v>
      </c>
    </row>
    <row r="900" spans="1:1" x14ac:dyDescent="0.25">
      <c r="A900" t="s">
        <v>2612</v>
      </c>
    </row>
    <row r="901" spans="1:1" x14ac:dyDescent="0.25">
      <c r="A901" t="s">
        <v>2613</v>
      </c>
    </row>
    <row r="902" spans="1:1" x14ac:dyDescent="0.25">
      <c r="A902" t="s">
        <v>2614</v>
      </c>
    </row>
    <row r="903" spans="1:1" x14ac:dyDescent="0.25">
      <c r="A903" t="s">
        <v>2615</v>
      </c>
    </row>
    <row r="904" spans="1:1" x14ac:dyDescent="0.25">
      <c r="A904" t="s">
        <v>2616</v>
      </c>
    </row>
    <row r="905" spans="1:1" x14ac:dyDescent="0.25">
      <c r="A905" t="s">
        <v>2617</v>
      </c>
    </row>
    <row r="906" spans="1:1" x14ac:dyDescent="0.25">
      <c r="A906" t="s">
        <v>2618</v>
      </c>
    </row>
    <row r="907" spans="1:1" x14ac:dyDescent="0.25">
      <c r="A907" t="s">
        <v>2619</v>
      </c>
    </row>
    <row r="908" spans="1:1" x14ac:dyDescent="0.25">
      <c r="A908" t="s">
        <v>2620</v>
      </c>
    </row>
    <row r="909" spans="1:1" x14ac:dyDescent="0.25">
      <c r="A909" t="s">
        <v>2621</v>
      </c>
    </row>
    <row r="910" spans="1:1" x14ac:dyDescent="0.25">
      <c r="A910" t="s">
        <v>2622</v>
      </c>
    </row>
    <row r="911" spans="1:1" x14ac:dyDescent="0.25">
      <c r="A911" t="s">
        <v>2623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LEGEND</vt:lpstr>
      <vt:lpstr>Coordinates</vt:lpstr>
      <vt:lpstr>PatS</vt:lpstr>
      <vt:lpstr>HetY</vt:lpstr>
      <vt:lpstr>Patatin</vt:lpstr>
      <vt:lpstr>Dihydroorotase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2016-07-02T22:18:04Z</dcterms:created>
  <dcterms:modified xsi:type="dcterms:W3CDTF">2018-04-09T03:07:26Z</dcterms:modified>
</cp:coreProperties>
</file>