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076" windowWidth="13596" windowHeight="7524" activeTab="0"/>
  </bookViews>
  <sheets>
    <sheet name="Sheet2" sheetId="1" r:id="rId1"/>
    <sheet name="Sheet1" sheetId="2" r:id="rId2"/>
  </sheets>
  <definedNames>
    <definedName name="_xlnm.Print_Area" localSheetId="1">'Sheet1'!$A$1:$M$49</definedName>
  </definedNames>
  <calcPr fullCalcOnLoad="1"/>
</workbook>
</file>

<file path=xl/sharedStrings.xml><?xml version="1.0" encoding="utf-8"?>
<sst xmlns="http://schemas.openxmlformats.org/spreadsheetml/2006/main" count="833" uniqueCount="490">
  <si>
    <t>Last Name</t>
  </si>
  <si>
    <t>Address</t>
  </si>
  <si>
    <t>City</t>
  </si>
  <si>
    <t>State</t>
  </si>
  <si>
    <t>Zip</t>
  </si>
  <si>
    <t>PSN</t>
  </si>
  <si>
    <t>Unit</t>
  </si>
  <si>
    <t>First Name</t>
  </si>
  <si>
    <t>Saunders</t>
  </si>
  <si>
    <t>Wayne</t>
  </si>
  <si>
    <t>746-4369</t>
  </si>
  <si>
    <t>6282 Tammy Lane</t>
  </si>
  <si>
    <t>Mechanicsville</t>
  </si>
  <si>
    <t>VA</t>
  </si>
  <si>
    <t>ASM</t>
  </si>
  <si>
    <t>Glen Allen</t>
  </si>
  <si>
    <t>Kenneth</t>
  </si>
  <si>
    <t>Sheila</t>
  </si>
  <si>
    <t>Newsome</t>
  </si>
  <si>
    <t>529-6759</t>
  </si>
  <si>
    <t>4646 Canal Road</t>
  </si>
  <si>
    <t>Farnham</t>
  </si>
  <si>
    <t>CC</t>
  </si>
  <si>
    <t>Midlothian</t>
  </si>
  <si>
    <t>Daniel</t>
  </si>
  <si>
    <t>Eddy</t>
  </si>
  <si>
    <t>Parham</t>
  </si>
  <si>
    <t>768-0193</t>
  </si>
  <si>
    <t>Chester</t>
  </si>
  <si>
    <t>David</t>
  </si>
  <si>
    <t>Anderson</t>
  </si>
  <si>
    <t>360-4066</t>
  </si>
  <si>
    <t>3309 Aprilbud Place</t>
  </si>
  <si>
    <t>Richmond</t>
  </si>
  <si>
    <t>Hendricks</t>
  </si>
  <si>
    <t>Chip</t>
  </si>
  <si>
    <t>360-4219</t>
  </si>
  <si>
    <t>2803 Aspenwald Drive</t>
  </si>
  <si>
    <t>Charles</t>
  </si>
  <si>
    <t>SM</t>
  </si>
  <si>
    <t>PO Box 4135</t>
  </si>
  <si>
    <t>Andy</t>
  </si>
  <si>
    <t>Curley</t>
  </si>
  <si>
    <t>364-3875</t>
  </si>
  <si>
    <t>2528 Drammen Place</t>
  </si>
  <si>
    <t>John</t>
  </si>
  <si>
    <t>Prince George</t>
  </si>
  <si>
    <t>Edward</t>
  </si>
  <si>
    <t>Hinds</t>
  </si>
  <si>
    <t>983-8830</t>
  </si>
  <si>
    <t>Route 3 Box 1800</t>
  </si>
  <si>
    <t>Cumberland</t>
  </si>
  <si>
    <t>Mike</t>
  </si>
  <si>
    <t>Shelton</t>
  </si>
  <si>
    <t>379-5588</t>
  </si>
  <si>
    <t>14424 Aldengate Road</t>
  </si>
  <si>
    <t>Heathsville</t>
  </si>
  <si>
    <t>Joseph</t>
  </si>
  <si>
    <t>741-9689</t>
  </si>
  <si>
    <t>12305 Ridgefield Parkway</t>
  </si>
  <si>
    <t>Felicia</t>
  </si>
  <si>
    <t>Ferrigno</t>
  </si>
  <si>
    <t>360-3266</t>
  </si>
  <si>
    <t>12101 Sable Court</t>
  </si>
  <si>
    <t>Byron</t>
  </si>
  <si>
    <t>Waters</t>
  </si>
  <si>
    <t>323-4034</t>
  </si>
  <si>
    <t>2300 Brookwood Road</t>
  </si>
  <si>
    <t>Chris</t>
  </si>
  <si>
    <t>Dickens</t>
  </si>
  <si>
    <t>744-8242</t>
  </si>
  <si>
    <t>4410 Old Fox Trail</t>
  </si>
  <si>
    <t>Scott</t>
  </si>
  <si>
    <t>Davis</t>
  </si>
  <si>
    <t>932-4181</t>
  </si>
  <si>
    <t>9500 Crumps Mill Road</t>
  </si>
  <si>
    <t>Quinton</t>
  </si>
  <si>
    <t>Jones</t>
  </si>
  <si>
    <t>741-0364</t>
  </si>
  <si>
    <t>204 Gunby Dr</t>
  </si>
  <si>
    <t>Gene</t>
  </si>
  <si>
    <t>550-5423</t>
  </si>
  <si>
    <t>9042 Marl Branch Ct</t>
  </si>
  <si>
    <t>Kent</t>
  </si>
  <si>
    <t>Callahan</t>
  </si>
  <si>
    <t>796-2188</t>
  </si>
  <si>
    <t>8518 Covina Court</t>
  </si>
  <si>
    <t>Chesterfield</t>
  </si>
  <si>
    <t>Colonial Heights</t>
  </si>
  <si>
    <t>Oleksa</t>
  </si>
  <si>
    <t>Floyd</t>
  </si>
  <si>
    <t>Hopewell</t>
  </si>
  <si>
    <t>Pack</t>
  </si>
  <si>
    <t>Troop</t>
  </si>
  <si>
    <t>Type</t>
  </si>
  <si>
    <t>Den</t>
  </si>
  <si>
    <t>Patrol</t>
  </si>
  <si>
    <t>Phone</t>
  </si>
  <si>
    <t>Beaver</t>
  </si>
  <si>
    <t>Bobwhite</t>
  </si>
  <si>
    <t>Eagle</t>
  </si>
  <si>
    <t>Fox</t>
  </si>
  <si>
    <t>Owl</t>
  </si>
  <si>
    <t>Bear</t>
  </si>
  <si>
    <t>Buffalo</t>
  </si>
  <si>
    <t>Antelope</t>
  </si>
  <si>
    <t>Proposed Staff Members SR917</t>
  </si>
  <si>
    <t>Heart of Virginia Council</t>
  </si>
  <si>
    <t>Chuck Smith, Course Director</t>
  </si>
  <si>
    <t>Sept / Oct 2008</t>
  </si>
  <si>
    <t>All members of Staff will be current with TDC Training</t>
  </si>
  <si>
    <t>Graduates SR769</t>
  </si>
  <si>
    <t>Count</t>
  </si>
  <si>
    <t>Patrol Name</t>
  </si>
  <si>
    <t>Home</t>
  </si>
  <si>
    <t>District</t>
  </si>
  <si>
    <t>Shirt Size</t>
  </si>
  <si>
    <t>Years</t>
  </si>
  <si>
    <t>M/F</t>
  </si>
  <si>
    <t>Email</t>
  </si>
  <si>
    <t>1 beaver</t>
  </si>
  <si>
    <t>Luck</t>
  </si>
  <si>
    <t>8954 Kings Charter Drive</t>
  </si>
  <si>
    <t>804 314 2823</t>
  </si>
  <si>
    <t>Battlefield</t>
  </si>
  <si>
    <t>m</t>
  </si>
  <si>
    <t>wayneb.luck@comcast.net</t>
  </si>
  <si>
    <t>Boulanger</t>
  </si>
  <si>
    <t>Kathryn</t>
  </si>
  <si>
    <t>4800 Newby's Bridge Rd</t>
  </si>
  <si>
    <t>804 745 7557</t>
  </si>
  <si>
    <t>Shawondassee</t>
  </si>
  <si>
    <t>F</t>
  </si>
  <si>
    <t>katerbuz@msn.com</t>
  </si>
  <si>
    <t>Webb</t>
  </si>
  <si>
    <t>7201 Autumn Ridge Lane</t>
  </si>
  <si>
    <t>XL</t>
  </si>
  <si>
    <t>jim.webb@genworth.com</t>
  </si>
  <si>
    <t>Flecther</t>
  </si>
  <si>
    <t>Tony</t>
  </si>
  <si>
    <t>1707 Providence Creek Cr</t>
  </si>
  <si>
    <t>804 745 7690</t>
  </si>
  <si>
    <t>Capitol</t>
  </si>
  <si>
    <t>tony.b.fletcher@pmusa.com</t>
  </si>
  <si>
    <t>Phillips</t>
  </si>
  <si>
    <t>15085 Melody Hills Dr</t>
  </si>
  <si>
    <t>Doswell</t>
  </si>
  <si>
    <t>804 883 5094</t>
  </si>
  <si>
    <t>Cardinal</t>
  </si>
  <si>
    <t>dphillips@pactiv.com</t>
  </si>
  <si>
    <t>2 bobwhite</t>
  </si>
  <si>
    <t>Wright</t>
  </si>
  <si>
    <t>Lisa</t>
  </si>
  <si>
    <t>12707 Colby Cove Ct</t>
  </si>
  <si>
    <t>804 334 1726</t>
  </si>
  <si>
    <t>L</t>
  </si>
  <si>
    <t>f</t>
  </si>
  <si>
    <t>wrightrealestate@hotmail.com</t>
  </si>
  <si>
    <t>Payne</t>
  </si>
  <si>
    <t>Matt</t>
  </si>
  <si>
    <t>1531 Creek Knoll Court</t>
  </si>
  <si>
    <t>804 530 4697</t>
  </si>
  <si>
    <t>Crater</t>
  </si>
  <si>
    <t>am_payne@comcast.com</t>
  </si>
  <si>
    <t>Lynch</t>
  </si>
  <si>
    <t>Michael</t>
  </si>
  <si>
    <t>10919 Richey Court</t>
  </si>
  <si>
    <t>804 217 9841</t>
  </si>
  <si>
    <t>mgtblynch@mindspring.com</t>
  </si>
  <si>
    <t>3 eagle</t>
  </si>
  <si>
    <t>Bratcher</t>
  </si>
  <si>
    <t>10262 Startford Hall Court</t>
  </si>
  <si>
    <t>804 550 9731</t>
  </si>
  <si>
    <t>dlkstax@comcast.net</t>
  </si>
  <si>
    <t>4 fox</t>
  </si>
  <si>
    <t>Parker</t>
  </si>
  <si>
    <t>Garfield</t>
  </si>
  <si>
    <t>P.O. Box 261</t>
  </si>
  <si>
    <t>804 580 8032</t>
  </si>
  <si>
    <t>Northern Neck</t>
  </si>
  <si>
    <t>gmparker1@wmconnect.com</t>
  </si>
  <si>
    <t>5 owl</t>
  </si>
  <si>
    <t>Ficor</t>
  </si>
  <si>
    <t>Shawn</t>
  </si>
  <si>
    <t>9246 Rural Point Drive</t>
  </si>
  <si>
    <t>804 730 7571</t>
  </si>
  <si>
    <t>at1mom@yahoo.com</t>
  </si>
  <si>
    <t>atimom@yahoo.com</t>
  </si>
  <si>
    <t>7 Buffalo</t>
  </si>
  <si>
    <t>Smith</t>
  </si>
  <si>
    <t>2809 Executive Dr</t>
  </si>
  <si>
    <t>804 400 2681</t>
  </si>
  <si>
    <t>futrdiamonds@aol.com</t>
  </si>
  <si>
    <t>Mark</t>
  </si>
  <si>
    <t>505 Rippas St</t>
  </si>
  <si>
    <t>804 458 1825</t>
  </si>
  <si>
    <t>n/a</t>
  </si>
  <si>
    <t>8 Antelope</t>
  </si>
  <si>
    <t>Leedy</t>
  </si>
  <si>
    <t>10461 Chesdin Ridge Dr</t>
  </si>
  <si>
    <t>Matoaca</t>
  </si>
  <si>
    <t>804 768 7932</t>
  </si>
  <si>
    <t>crleedy@comcast.net</t>
  </si>
  <si>
    <t>Current</t>
  </si>
  <si>
    <t>Program</t>
  </si>
  <si>
    <t>Graduates SR677</t>
  </si>
  <si>
    <t>Graduates SR604</t>
  </si>
  <si>
    <t>Beaudet</t>
  </si>
  <si>
    <t>Debra</t>
  </si>
  <si>
    <t>Last</t>
  </si>
  <si>
    <t>First</t>
  </si>
  <si>
    <t>Name</t>
  </si>
  <si>
    <t>Work</t>
  </si>
  <si>
    <t>Questionnaire</t>
  </si>
  <si>
    <t>Scout Position</t>
  </si>
  <si>
    <t># of Adult Years</t>
  </si>
  <si>
    <t>Troop/Pack</t>
  </si>
  <si>
    <t>Spurlock</t>
  </si>
  <si>
    <t>Dan</t>
  </si>
  <si>
    <t>14330 Woodland Hill Dr.</t>
  </si>
  <si>
    <t>530-3448</t>
  </si>
  <si>
    <t>530-8835</t>
  </si>
  <si>
    <t>Committee Member</t>
  </si>
  <si>
    <t>dan.spurlock@neuamar.com</t>
  </si>
  <si>
    <t>T184</t>
  </si>
  <si>
    <t>Graham</t>
  </si>
  <si>
    <t>2719 Fruehaut Ln.</t>
  </si>
  <si>
    <t>261-2011</t>
  </si>
  <si>
    <t>349-9261</t>
  </si>
  <si>
    <t>Den Leader</t>
  </si>
  <si>
    <t>grahamhounds@earthlink.net</t>
  </si>
  <si>
    <t>P760</t>
  </si>
  <si>
    <t>5509 Willow Oak Dr.</t>
  </si>
  <si>
    <t>541-8501</t>
  </si>
  <si>
    <t>279-5342</t>
  </si>
  <si>
    <t>Webelos Den Leader</t>
  </si>
  <si>
    <t>Debra.Beaudet@dla.mil</t>
  </si>
  <si>
    <t>P910</t>
  </si>
  <si>
    <t>2501 Whitecastle Dr</t>
  </si>
  <si>
    <t>794-4145</t>
  </si>
  <si>
    <t>ASM/T876</t>
  </si>
  <si>
    <t>Graduates SR501</t>
  </si>
  <si>
    <t xml:space="preserve">Bennie </t>
  </si>
  <si>
    <t>Good</t>
  </si>
  <si>
    <t>Prior Staff Experience</t>
  </si>
  <si>
    <t>VA </t>
  </si>
  <si>
    <t>       </t>
  </si>
  <si>
    <t>Mechanicsville,</t>
  </si>
  <si>
    <t>Randy Harris   </t>
  </si>
  <si>
    <t>15306 Houndmaster Circle     </t>
  </si>
  <si>
    <t>Midlothian,</t>
  </si>
  <si>
    <t>23112-6519       </t>
  </si>
  <si>
    <t>739-7582       </t>
  </si>
  <si>
    <t>662-2725       </t>
  </si>
  <si>
    <t>randy_harris2@yahoo.com</t>
  </si>
  <si>
    <t>10116 Ashley Manor Lane</t>
  </si>
  <si>
    <t>23116-5181 </t>
  </si>
  <si>
    <t>746-7946       </t>
  </si>
  <si>
    <t>359-5661       </t>
  </si>
  <si>
    <t>358-9159       </t>
  </si>
  <si>
    <t>magic7946@aol.com    </t>
  </si>
  <si>
    <t>nfonseca@richmonddiocese.org     </t>
  </si>
  <si>
    <t>100 A. P. Hill Avenue               </t>
  </si>
  <si>
    <t>Highland Springs</t>
  </si>
  <si>
    <t>23075-1104  </t>
  </si>
  <si>
    <t>737-2426       </t>
  </si>
  <si>
    <t>360-5200       </t>
  </si>
  <si>
    <t>360-5921       </t>
  </si>
  <si>
    <t>bsacomtom@aol.com      </t>
  </si>
  <si>
    <t>14210 Fiddlers Ridge Road         </t>
  </si>
  <si>
    <t>23112-2520  </t>
  </si>
  <si>
    <t>739-4281       </t>
  </si>
  <si>
    <t>782-7081       </t>
  </si>
  <si>
    <t>782-5584       </t>
  </si>
  <si>
    <t>James.Richards@suntrust.com    </t>
  </si>
  <si>
    <t>JER14292@aol.com</t>
  </si>
  <si>
    <t>Chuck W. Smith </t>
  </si>
  <si>
    <t>901 Conjurers Drive                      </t>
  </si>
  <si>
    <t>23834-2171     </t>
  </si>
  <si>
    <t>526-6093       </t>
  </si>
  <si>
    <t>524-0890       </t>
  </si>
  <si>
    <t>524-0897       </t>
  </si>
  <si>
    <t>cws3.smith@usa.net     </t>
  </si>
  <si>
    <t>Al</t>
  </si>
  <si>
    <t>Best</t>
  </si>
  <si>
    <t>12467 Ashland Vineyard Lane</t>
  </si>
  <si>
    <t>Ashland</t>
  </si>
  <si>
    <t>804.752.7588</t>
  </si>
  <si>
    <t>804.399.9847</t>
  </si>
  <si>
    <t>albest@vcu.edu</t>
  </si>
  <si>
    <t>SR267</t>
  </si>
  <si>
    <t>SR604</t>
  </si>
  <si>
    <t>Guide</t>
  </si>
  <si>
    <t>T700</t>
  </si>
  <si>
    <t>Bill</t>
  </si>
  <si>
    <t>Eggleston</t>
  </si>
  <si>
    <t>1507 Turnmill Drive</t>
  </si>
  <si>
    <t>804.745.5816</t>
  </si>
  <si>
    <t>Y</t>
  </si>
  <si>
    <t>egg@vcu.org</t>
  </si>
  <si>
    <t>N</t>
  </si>
  <si>
    <t>weggles@saturn.vcu.edu</t>
  </si>
  <si>
    <t>SR501</t>
  </si>
  <si>
    <t>Troop Guide</t>
  </si>
  <si>
    <t>SR677</t>
  </si>
  <si>
    <t>Aux Staff</t>
  </si>
  <si>
    <t>T894</t>
  </si>
  <si>
    <t>Shawondassee 2</t>
  </si>
  <si>
    <t>Norm</t>
  </si>
  <si>
    <t>Hipskind</t>
  </si>
  <si>
    <t>12609 Nightingale Drive</t>
  </si>
  <si>
    <t xml:space="preserve">Chester </t>
  </si>
  <si>
    <t>804.530.9995</t>
  </si>
  <si>
    <t>804.721.3447</t>
  </si>
  <si>
    <t>norm_hipskind@hotmail.com</t>
  </si>
  <si>
    <t>SR607</t>
  </si>
  <si>
    <t>McCulla</t>
  </si>
  <si>
    <t>SPL</t>
  </si>
  <si>
    <t>6 Clarke Road</t>
  </si>
  <si>
    <t>804.342.1112</t>
  </si>
  <si>
    <t>804.306.2488</t>
  </si>
  <si>
    <t>jkmcculla@comcast.net</t>
  </si>
  <si>
    <t>mcculla@richmond.edu</t>
  </si>
  <si>
    <t>T715</t>
  </si>
  <si>
    <t>Vernon</t>
  </si>
  <si>
    <t>FQM</t>
  </si>
  <si>
    <t xml:space="preserve">4701 River Road </t>
  </si>
  <si>
    <t>804.526.0014</t>
  </si>
  <si>
    <t>804.712.9904</t>
  </si>
  <si>
    <t>cevernon@msn.com</t>
  </si>
  <si>
    <t>chris.vernon@svtc.dmhmrsas.virginia.gov</t>
  </si>
  <si>
    <t>T175</t>
  </si>
  <si>
    <t>CD/SM</t>
  </si>
  <si>
    <t>BUCD/ASM-P</t>
  </si>
  <si>
    <t>ASM-Fac</t>
  </si>
  <si>
    <t>ASM-TG</t>
  </si>
  <si>
    <t>Scribe</t>
  </si>
  <si>
    <t>Jim</t>
  </si>
  <si>
    <t>804.559.7901</t>
  </si>
  <si>
    <t>804.814.9209</t>
  </si>
  <si>
    <t>T500</t>
  </si>
  <si>
    <t>ASPL</t>
  </si>
  <si>
    <t>Mentor</t>
  </si>
  <si>
    <t>Geoff Angle</t>
  </si>
  <si>
    <t>Prof Advisor</t>
  </si>
  <si>
    <t>Ascribe</t>
  </si>
  <si>
    <t>AFQM</t>
  </si>
  <si>
    <t>Potential Staff for SR917</t>
  </si>
  <si>
    <t>Gender</t>
  </si>
  <si>
    <t>City, St, Zip</t>
  </si>
  <si>
    <t>Telephone (H)</t>
  </si>
  <si>
    <t>eMail</t>
  </si>
  <si>
    <t>Course</t>
  </si>
  <si>
    <t>Scouting Position</t>
  </si>
  <si>
    <t># Prior Staff</t>
  </si>
  <si>
    <t>SR769</t>
  </si>
  <si>
    <t>Critter</t>
  </si>
  <si>
    <t>Chuck W.</t>
  </si>
  <si>
    <t>Johnson</t>
  </si>
  <si>
    <t>Fonseca</t>
  </si>
  <si>
    <t>Nancy</t>
  </si>
  <si>
    <t>Richards</t>
  </si>
  <si>
    <t>Jim E.</t>
  </si>
  <si>
    <t>Tom</t>
  </si>
  <si>
    <t>Randy Harris</t>
  </si>
  <si>
    <t>weggles@vcu.edu</t>
  </si>
  <si>
    <t>SR604-TG</t>
  </si>
  <si>
    <t>SR677-TG</t>
  </si>
  <si>
    <t>SR604-TG, SR769-ASMTG</t>
  </si>
  <si>
    <t>SR769-ASMP</t>
  </si>
  <si>
    <t>SR809</t>
  </si>
  <si>
    <t>DE</t>
  </si>
  <si>
    <t>DL</t>
  </si>
  <si>
    <t>CM</t>
  </si>
  <si>
    <t>WDL</t>
  </si>
  <si>
    <t>AJ Kendrick</t>
  </si>
  <si>
    <t>Chris Kauffmann</t>
  </si>
  <si>
    <t>Chris Vernon</t>
  </si>
  <si>
    <t>David Estes</t>
  </si>
  <si>
    <t>Dickie Coffey</t>
  </si>
  <si>
    <t>Everett O. Winn</t>
  </si>
  <si>
    <t>Gary Bryant</t>
  </si>
  <si>
    <t>James Johnson</t>
  </si>
  <si>
    <t>Jason Smith</t>
  </si>
  <si>
    <t>Jim Penney</t>
  </si>
  <si>
    <t>John McCulla</t>
  </si>
  <si>
    <t>Karren Streagle</t>
  </si>
  <si>
    <t>Mark Larson</t>
  </si>
  <si>
    <t>Michael Andrews</t>
  </si>
  <si>
    <t>Nancy Evans</t>
  </si>
  <si>
    <t>Paul Teasley</t>
  </si>
  <si>
    <t>Richard Brett</t>
  </si>
  <si>
    <t>Sam Bridgeman</t>
  </si>
  <si>
    <t>Stuart Dunn</t>
  </si>
  <si>
    <t>Tom Clayton</t>
  </si>
  <si>
    <t>Card</t>
  </si>
  <si>
    <t>Shaw</t>
  </si>
  <si>
    <t>Profession</t>
  </si>
  <si>
    <t>Capital</t>
  </si>
  <si>
    <t>458-6614 (w) 279-3502</t>
  </si>
  <si>
    <t>(h)  804-270-3566 (w) 804-364-0830</t>
  </si>
  <si>
    <t>526-0014</t>
  </si>
  <si>
    <t>(H) 526-6093  (w) 524-0890       </t>
  </si>
  <si>
    <t>744-2084</t>
  </si>
  <si>
    <t>(h) 804-794-1762  (cell) 804-248-0224</t>
  </si>
  <si>
    <t>(h) 804-746-7585, (w) 804-323-0022</t>
  </si>
  <si>
    <t>(h) 804-748-2718 (w) 804-748-7423</t>
  </si>
  <si>
    <t>264-1042 cell 901-2407</t>
  </si>
  <si>
    <t>204-2624</t>
  </si>
  <si>
    <t>(h) 804-796-6912, (w) 804-271-1250 Ext. 317</t>
  </si>
  <si>
    <t>342-1112</t>
  </si>
  <si>
    <t>(h) 804-556-3840</t>
  </si>
  <si>
    <t>562-3866  343-1010 (W)</t>
  </si>
  <si>
    <t>550-1398 (w)321-3033</t>
  </si>
  <si>
    <t>757-866-8791</t>
  </si>
  <si>
    <t>(H) (804) 379-5312 (cell) 804-240-0694</t>
  </si>
  <si>
    <t xml:space="preserve">(H) 804 739 7582 (w)804 662-2725 (cell) 683 7521 </t>
  </si>
  <si>
    <t>264-2026</t>
  </si>
  <si>
    <t>804-453-5806</t>
  </si>
  <si>
    <t>(h) 804-569-1408, (w) 804-569-3917</t>
  </si>
  <si>
    <t>(h) 804-745-4741, (w) 804-379-0783 x.113, (cell)  804-240-9020</t>
  </si>
  <si>
    <t>kendrick.fam@adelphia.net</t>
  </si>
  <si>
    <t>kkjkpk@aol.com</t>
  </si>
  <si>
    <t>cvernon@svtc.state.va.us</t>
  </si>
  <si>
    <t>david.estes@hajock.com</t>
  </si>
  <si>
    <t>picashes@comcast.net</t>
  </si>
  <si>
    <t>ewinn@wittmares.com</t>
  </si>
  <si>
    <t>wbryant@csc.com</t>
  </si>
  <si>
    <t>jrj5607@aol.com</t>
  </si>
  <si>
    <t>jasmith@bsamail.org</t>
  </si>
  <si>
    <t>JFPenney@comcast.net</t>
  </si>
  <si>
    <t>Kstreagle@earthlink.net</t>
  </si>
  <si>
    <t>malarson@baskervill.com</t>
  </si>
  <si>
    <t>miandrews@comcast.net</t>
  </si>
  <si>
    <t>nevans@erols.com</t>
  </si>
  <si>
    <t>paulteas5@comcast.net</t>
  </si>
  <si>
    <t>rbrett1154@aol.com</t>
  </si>
  <si>
    <t>snbbridge@aol.com</t>
  </si>
  <si>
    <t>wbsr604@hotmail.com</t>
  </si>
  <si>
    <t>tclayton@cbsva.com</t>
  </si>
  <si>
    <t>V</t>
  </si>
  <si>
    <t>B</t>
  </si>
  <si>
    <t>P</t>
  </si>
  <si>
    <t>C</t>
  </si>
  <si>
    <t>O</t>
  </si>
  <si>
    <t>ASMPA</t>
  </si>
  <si>
    <t>AQM</t>
  </si>
  <si>
    <t>TG</t>
  </si>
  <si>
    <t>ASMTG</t>
  </si>
  <si>
    <t>QM</t>
  </si>
  <si>
    <t>ASMP</t>
  </si>
  <si>
    <t>Ascribe/Treasure</t>
  </si>
  <si>
    <t>Larry Gooss</t>
  </si>
  <si>
    <t>7381 River Pine Drive</t>
  </si>
  <si>
    <t>Mechanicsville , VA 23111</t>
  </si>
  <si>
    <t>lgoossjr@aol.com</t>
  </si>
  <si>
    <t>(h) 804-559-8010</t>
  </si>
  <si>
    <t>Mike Menefee</t>
  </si>
  <si>
    <t>1601 Cobbs Avenue</t>
  </si>
  <si>
    <t>Chester, VA  23836-6028</t>
  </si>
  <si>
    <t>menefeem@yahoo.com</t>
  </si>
  <si>
    <t>(h) 804-530-5518</t>
  </si>
  <si>
    <t>Glen Slonneger</t>
  </si>
  <si>
    <t>2644 King William Road</t>
  </si>
  <si>
    <t>Aylett, VA  23009-2429</t>
  </si>
  <si>
    <t>SlonneGR@DBVI.state.va.us</t>
  </si>
  <si>
    <t>(h) 804-994-2011</t>
  </si>
  <si>
    <t>Rappahannock</t>
  </si>
  <si>
    <t>Scott Street</t>
  </si>
  <si>
    <t>11825 Winfore Drive</t>
  </si>
  <si>
    <t>Midlothian, VA  23113</t>
  </si>
  <si>
    <t>wsstreet@mac.com</t>
  </si>
  <si>
    <t>(h) 804-897-6353</t>
  </si>
  <si>
    <t>SR605</t>
  </si>
  <si>
    <t>SR606</t>
  </si>
  <si>
    <t>Ron Alexander</t>
  </si>
  <si>
    <t>13414 Ashland Road</t>
  </si>
  <si>
    <t>Ashland, VA 23005</t>
  </si>
  <si>
    <t>804.798.5731</t>
  </si>
  <si>
    <t>ron@kormansigns.com</t>
  </si>
  <si>
    <t>Michael Lynch</t>
  </si>
  <si>
    <t>Mark Finken</t>
  </si>
  <si>
    <t>Dave Billion</t>
  </si>
  <si>
    <t>Bob Efird</t>
  </si>
  <si>
    <t>Charlotte Pemberton</t>
  </si>
  <si>
    <t>Jerome Golfman</t>
  </si>
  <si>
    <t>Catherine Harding</t>
  </si>
  <si>
    <t>Steve Hutchinson</t>
  </si>
  <si>
    <t>Jonathan Shouse</t>
  </si>
  <si>
    <t>Roland Creamer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</si>
</sst>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  <font>
      <b/>
      <i/>
      <sz val="14"/>
      <name val="Woodbadge"/>
      <family val="0"/>
    </font>
    <font>
      <sz val="14"/>
      <name val="Woodbadge"/>
      <family val="0"/>
    </font>
    <font>
      <sz val="10"/>
      <color indexed="18"/>
      <name val="Arial"/>
      <family val="0"/>
    </font>
    <font>
      <sz val="8"/>
      <name val="Arial"/>
      <family val="2"/>
    </font>
    <font>
      <sz val="10"/>
      <color indexed="17"/>
      <name val="Arial"/>
      <family val="0"/>
    </font>
    <font>
      <sz val="10"/>
      <color indexed="8"/>
      <name val="Arial"/>
      <family val="0"/>
    </font>
    <font>
      <u val="single"/>
      <sz val="8"/>
      <color indexed="12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20" applyFill="1" applyAlignment="1">
      <alignment/>
    </xf>
    <xf numFmtId="0" fontId="2" fillId="0" borderId="0" xfId="20" applyFont="1" applyFill="1" applyAlignment="1">
      <alignment/>
    </xf>
    <xf numFmtId="0" fontId="2" fillId="0" borderId="0" xfId="20" applyFill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5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2" fillId="0" borderId="1" xfId="2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2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2" fillId="0" borderId="2" xfId="2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2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2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6" borderId="0" xfId="0" applyFill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2" fontId="0" fillId="0" borderId="3" xfId="0" applyNumberForma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8" fillId="0" borderId="7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2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20" applyFont="1" applyAlignment="1">
      <alignment/>
    </xf>
    <xf numFmtId="0" fontId="0" fillId="5" borderId="0" xfId="0" applyFont="1" applyFill="1" applyAlignment="1">
      <alignment horizontal="center"/>
    </xf>
    <xf numFmtId="0" fontId="0" fillId="7" borderId="0" xfId="0" applyFont="1" applyFill="1" applyAlignment="1">
      <alignment/>
    </xf>
    <xf numFmtId="0" fontId="0" fillId="5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9" fillId="3" borderId="0" xfId="0" applyFont="1" applyFill="1" applyAlignment="1">
      <alignment horizontal="center"/>
    </xf>
    <xf numFmtId="0" fontId="11" fillId="4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20" applyFont="1" applyAlignment="1">
      <alignment/>
    </xf>
    <xf numFmtId="0" fontId="12" fillId="0" borderId="0" xfId="2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3" fillId="0" borderId="0" xfId="2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/>
    </xf>
    <xf numFmtId="0" fontId="15" fillId="0" borderId="9" xfId="0" applyFont="1" applyBorder="1" applyAlignment="1">
      <alignment horizontal="left"/>
    </xf>
    <xf numFmtId="0" fontId="15" fillId="0" borderId="9" xfId="0" applyFont="1" applyBorder="1" applyAlignment="1">
      <alignment horizontal="center"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best@vcu.edu" TargetMode="External" /><Relationship Id="rId2" Type="http://schemas.openxmlformats.org/officeDocument/2006/relationships/hyperlink" Target="mailto:jkmcculla@comcast.net" TargetMode="External" /><Relationship Id="rId3" Type="http://schemas.openxmlformats.org/officeDocument/2006/relationships/hyperlink" Target="mailto:weggles@saturn.vcu.edu" TargetMode="External" /><Relationship Id="rId4" Type="http://schemas.openxmlformats.org/officeDocument/2006/relationships/hyperlink" Target="http://www.netaddress.com/tpl/Message/123NOXLHC/Editor?ToRec=iTo=chris.vernon@svtc.dmhmrsas.virginia.gov" TargetMode="External" /><Relationship Id="rId5" Type="http://schemas.openxmlformats.org/officeDocument/2006/relationships/hyperlink" Target="mailto:wbsr604@hotmail.com" TargetMode="External" /><Relationship Id="rId6" Type="http://schemas.openxmlformats.org/officeDocument/2006/relationships/hyperlink" Target="mailto:tclayton@cbsva.com" TargetMode="External" /><Relationship Id="rId7" Type="http://schemas.openxmlformats.org/officeDocument/2006/relationships/hyperlink" Target="mailto:Jonah.Bowles@vafb.com" TargetMode="External" /><Relationship Id="rId8" Type="http://schemas.openxmlformats.org/officeDocument/2006/relationships/hyperlink" Target="mailto:picashes@comcast.net" TargetMode="External" /><Relationship Id="rId9" Type="http://schemas.openxmlformats.org/officeDocument/2006/relationships/hyperlink" Target="mailto:ALBest@VCU.edu" TargetMode="External" /><Relationship Id="rId10" Type="http://schemas.openxmlformats.org/officeDocument/2006/relationships/hyperlink" Target="mailto:wbryant@csc.com" TargetMode="External" /><Relationship Id="rId11" Type="http://schemas.openxmlformats.org/officeDocument/2006/relationships/hyperlink" Target="mailto:tclayton@cbsva.com" TargetMode="External" /><Relationship Id="rId12" Type="http://schemas.openxmlformats.org/officeDocument/2006/relationships/hyperlink" Target="mailto:kkjkpk@aol.com" TargetMode="External" /><Relationship Id="rId13" Type="http://schemas.openxmlformats.org/officeDocument/2006/relationships/hyperlink" Target="mailto:Jonah.Bowles@vafb.com" TargetMode="External" /><Relationship Id="rId14" Type="http://schemas.openxmlformats.org/officeDocument/2006/relationships/hyperlink" Target="mailto:SlonneGR@DBVI.state.va.us" TargetMode="External" /><Relationship Id="rId15" Type="http://schemas.openxmlformats.org/officeDocument/2006/relationships/hyperlink" Target="mailto:lgooss@englishboiler.com" TargetMode="External" /><Relationship Id="rId16" Type="http://schemas.openxmlformats.org/officeDocument/2006/relationships/hyperlink" Target="mailto:picashes@comcast.net" TargetMode="External" /><Relationship Id="rId17" Type="http://schemas.openxmlformats.org/officeDocument/2006/relationships/hyperlink" Target="mailto:wbryant@csc.com" TargetMode="External" /><Relationship Id="rId18" Type="http://schemas.openxmlformats.org/officeDocument/2006/relationships/hyperlink" Target="mailto:JFPenney@comcast.net" TargetMode="External" /><Relationship Id="rId19" Type="http://schemas.openxmlformats.org/officeDocument/2006/relationships/hyperlink" Target="mailto:Kstreagle@earthlink.net" TargetMode="External" /><Relationship Id="rId20" Type="http://schemas.openxmlformats.org/officeDocument/2006/relationships/hyperlink" Target="mailto:kwkauffm@henrico.k12.va.us" TargetMode="External" /><Relationship Id="rId21" Type="http://schemas.openxmlformats.org/officeDocument/2006/relationships/hyperlink" Target="mailto:wbsr604@hotmail.com" TargetMode="External" /><Relationship Id="rId22" Type="http://schemas.openxmlformats.org/officeDocument/2006/relationships/hyperlink" Target="mailto:ALBest@VCU.edu" TargetMode="External" /><Relationship Id="rId23" Type="http://schemas.openxmlformats.org/officeDocument/2006/relationships/hyperlink" Target="mailto:david.estes@hajock.com" TargetMode="External" /><Relationship Id="rId24" Type="http://schemas.openxmlformats.org/officeDocument/2006/relationships/hyperlink" Target="mailto:lgoossjr@aol.com" TargetMode="External" /><Relationship Id="rId25" Type="http://schemas.openxmlformats.org/officeDocument/2006/relationships/hyperlink" Target="mailto:SlonneGR@DBVI.state.va.us" TargetMode="External" /><Relationship Id="rId26" Type="http://schemas.openxmlformats.org/officeDocument/2006/relationships/hyperlink" Target="mailto:wsstreet@mac.com" TargetMode="External" /><Relationship Id="rId2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terbuz@msn.com" TargetMode="External" /><Relationship Id="rId2" Type="http://schemas.openxmlformats.org/officeDocument/2006/relationships/hyperlink" Target="mailto:dlkstax@comcast.net" TargetMode="External" /><Relationship Id="rId3" Type="http://schemas.openxmlformats.org/officeDocument/2006/relationships/hyperlink" Target="mailto:at1mom@yahoo.com" TargetMode="External" /><Relationship Id="rId4" Type="http://schemas.openxmlformats.org/officeDocument/2006/relationships/hyperlink" Target="mailto:atimom@yahoo.com" TargetMode="External" /><Relationship Id="rId5" Type="http://schemas.openxmlformats.org/officeDocument/2006/relationships/hyperlink" Target="mailto:tony.b.fletcher@pmusa.com" TargetMode="External" /><Relationship Id="rId6" Type="http://schemas.openxmlformats.org/officeDocument/2006/relationships/hyperlink" Target="mailto:crleedy@comcast.net" TargetMode="External" /><Relationship Id="rId7" Type="http://schemas.openxmlformats.org/officeDocument/2006/relationships/hyperlink" Target="mailto:wayneb.luck@comcast.net" TargetMode="External" /><Relationship Id="rId8" Type="http://schemas.openxmlformats.org/officeDocument/2006/relationships/hyperlink" Target="mailto:mgtblynch@mindspring.com" TargetMode="External" /><Relationship Id="rId9" Type="http://schemas.openxmlformats.org/officeDocument/2006/relationships/hyperlink" Target="mailto:gmparker1@wmconnect.com" TargetMode="External" /><Relationship Id="rId10" Type="http://schemas.openxmlformats.org/officeDocument/2006/relationships/hyperlink" Target="mailto:am_payne@comcast.com" TargetMode="External" /><Relationship Id="rId11" Type="http://schemas.openxmlformats.org/officeDocument/2006/relationships/hyperlink" Target="mailto:dphillips@pactiv.com" TargetMode="External" /><Relationship Id="rId12" Type="http://schemas.openxmlformats.org/officeDocument/2006/relationships/hyperlink" Target="mailto:futrdiamonds@aol.com" TargetMode="External" /><Relationship Id="rId13" Type="http://schemas.openxmlformats.org/officeDocument/2006/relationships/hyperlink" Target="mailto:wrightrealestate@hotmail.com" TargetMode="External" /><Relationship Id="rId14" Type="http://schemas.openxmlformats.org/officeDocument/2006/relationships/hyperlink" Target="mailto:grahamhounds@earthlink.net" TargetMode="External" /><Relationship Id="rId15" Type="http://schemas.openxmlformats.org/officeDocument/2006/relationships/hyperlink" Target="mailto:Debra.Beaudet@dla.mil" TargetMode="External" /><Relationship Id="rId16" Type="http://schemas.openxmlformats.org/officeDocument/2006/relationships/hyperlink" Target="mailto:dan.spurlock@neuamar.com" TargetMode="External" /><Relationship Id="rId17" Type="http://schemas.openxmlformats.org/officeDocument/2006/relationships/hyperlink" Target="mailto:albest@vcu.edu" TargetMode="External" /><Relationship Id="rId18" Type="http://schemas.openxmlformats.org/officeDocument/2006/relationships/hyperlink" Target="mailto:weggles@saturn.vcu.edu" TargetMode="External" /><Relationship Id="rId19" Type="http://schemas.openxmlformats.org/officeDocument/2006/relationships/hyperlink" Target="mailto:egg@vcu.org" TargetMode="External" /><Relationship Id="rId20" Type="http://schemas.openxmlformats.org/officeDocument/2006/relationships/hyperlink" Target="mailto:jkmcculla@comcast.net" TargetMode="External" /><Relationship Id="rId21" Type="http://schemas.openxmlformats.org/officeDocument/2006/relationships/hyperlink" Target="mailto:mcculla@richmond.edu" TargetMode="External" /><Relationship Id="rId22" Type="http://schemas.openxmlformats.org/officeDocument/2006/relationships/hyperlink" Target="mailto:cevernon@msn.com" TargetMode="External" /><Relationship Id="rId23" Type="http://schemas.openxmlformats.org/officeDocument/2006/relationships/hyperlink" Target="http://www.netaddress.com/tpl/Message/123NOXLHC/Editor?ToRec=iTo=chris.vernon@svtc.dmhmrsas.virginia.gov" TargetMode="External" /><Relationship Id="rId2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120" zoomScaleNormal="120" workbookViewId="0" topLeftCell="A3">
      <selection activeCell="K81" sqref="K81"/>
    </sheetView>
  </sheetViews>
  <sheetFormatPr defaultColWidth="9.140625" defaultRowHeight="12.75"/>
  <cols>
    <col min="5" max="5" width="8.8515625" style="90" customWidth="1"/>
  </cols>
  <sheetData>
    <row r="1" ht="12.75">
      <c r="A1" t="s">
        <v>347</v>
      </c>
    </row>
    <row r="2" ht="12.75">
      <c r="A2" s="14" t="s">
        <v>107</v>
      </c>
    </row>
    <row r="3" ht="12.75">
      <c r="A3" s="14" t="s">
        <v>108</v>
      </c>
    </row>
    <row r="5" spans="1:13" ht="12.75">
      <c r="A5" t="s">
        <v>211</v>
      </c>
      <c r="B5" t="s">
        <v>1</v>
      </c>
      <c r="C5" t="s">
        <v>349</v>
      </c>
      <c r="D5" t="s">
        <v>350</v>
      </c>
      <c r="E5" s="90" t="s">
        <v>351</v>
      </c>
      <c r="F5" t="s">
        <v>352</v>
      </c>
      <c r="G5" t="s">
        <v>354</v>
      </c>
      <c r="H5" t="s">
        <v>94</v>
      </c>
      <c r="I5" t="s">
        <v>6</v>
      </c>
      <c r="J5" t="s">
        <v>353</v>
      </c>
      <c r="K5" t="s">
        <v>115</v>
      </c>
      <c r="L5" t="s">
        <v>348</v>
      </c>
      <c r="M5" t="s">
        <v>356</v>
      </c>
    </row>
    <row r="6" spans="1:13" ht="12.75">
      <c r="A6" t="str">
        <f>Sheet1!C8&amp;" "&amp;Sheet1!D8</f>
        <v>David Anderson</v>
      </c>
      <c r="B6" t="str">
        <f>Sheet1!F8</f>
        <v>3309 Aprilbud Place</v>
      </c>
      <c r="C6" t="str">
        <f>Sheet1!G8&amp;","&amp;Sheet1!H8&amp;" "&amp;Sheet1!I8</f>
        <v>Richmond,VA 23233</v>
      </c>
      <c r="D6" t="str">
        <f>"804 "&amp;Sheet1!E8</f>
        <v>804 360-4066</v>
      </c>
      <c r="F6" t="s">
        <v>355</v>
      </c>
      <c r="G6">
        <v>0</v>
      </c>
      <c r="H6" t="str">
        <f>Sheet1!K8</f>
        <v>Pack</v>
      </c>
      <c r="I6">
        <f>Sheet1!L8</f>
        <v>788</v>
      </c>
      <c r="J6" t="str">
        <f>Sheet1!J8</f>
        <v>CC</v>
      </c>
      <c r="K6" t="s">
        <v>148</v>
      </c>
      <c r="M6" t="str">
        <f>Sheet1!B8</f>
        <v>Beaver</v>
      </c>
    </row>
    <row r="7" spans="1:13" ht="12.75">
      <c r="A7" t="str">
        <f>Sheet1!C9&amp;" "&amp;Sheet1!D9</f>
        <v>Edward Hinds</v>
      </c>
      <c r="B7" t="str">
        <f>Sheet1!F9</f>
        <v>Route 3 Box 1800</v>
      </c>
      <c r="C7" t="str">
        <f>Sheet1!G9&amp;","&amp;Sheet1!H9&amp;" "&amp;Sheet1!I9</f>
        <v>Cumberland,VA 23040</v>
      </c>
      <c r="D7" t="str">
        <f>"804 "&amp;Sheet1!E9</f>
        <v>804 983-8830</v>
      </c>
      <c r="F7" t="s">
        <v>355</v>
      </c>
      <c r="G7">
        <v>0</v>
      </c>
      <c r="H7" t="str">
        <f>Sheet1!K9</f>
        <v>Troop</v>
      </c>
      <c r="I7">
        <f>Sheet1!L9</f>
        <v>6535</v>
      </c>
      <c r="J7" t="str">
        <f>Sheet1!J9</f>
        <v>ASM</v>
      </c>
      <c r="M7" t="str">
        <f>Sheet1!B9</f>
        <v>Beaver</v>
      </c>
    </row>
    <row r="8" spans="1:13" ht="12.75">
      <c r="A8" t="str">
        <f>Sheet1!C10&amp;" "&amp;Sheet1!D10</f>
        <v>Wayne Saunders</v>
      </c>
      <c r="B8" t="str">
        <f>Sheet1!F10</f>
        <v>6282 Tammy Lane</v>
      </c>
      <c r="C8" t="str">
        <f>Sheet1!G10&amp;","&amp;Sheet1!H10&amp;" "&amp;Sheet1!I10</f>
        <v>Mechanicsville,VA 23111</v>
      </c>
      <c r="D8" t="str">
        <f>"804 "&amp;Sheet1!E10</f>
        <v>804 746-4369</v>
      </c>
      <c r="F8" t="s">
        <v>355</v>
      </c>
      <c r="G8">
        <v>0</v>
      </c>
      <c r="H8" t="str">
        <f>Sheet1!K10</f>
        <v>Troop</v>
      </c>
      <c r="I8">
        <f>Sheet1!L10</f>
        <v>523</v>
      </c>
      <c r="J8" t="str">
        <f>Sheet1!J10</f>
        <v>ASM</v>
      </c>
      <c r="M8" t="str">
        <f>Sheet1!B10</f>
        <v>Beaver</v>
      </c>
    </row>
    <row r="9" spans="1:13" ht="12.75">
      <c r="A9" t="str">
        <f>Sheet1!C11&amp;" "&amp;Sheet1!D11</f>
        <v>Andy Curley</v>
      </c>
      <c r="B9" t="str">
        <f>Sheet1!F11</f>
        <v>2528 Drammen Place</v>
      </c>
      <c r="C9" t="str">
        <f>Sheet1!G11&amp;","&amp;Sheet1!H11&amp;" "&amp;Sheet1!I11</f>
        <v>Richmond,VA 23233</v>
      </c>
      <c r="D9" t="str">
        <f>"804 "&amp;Sheet1!E11</f>
        <v>804 364-3875</v>
      </c>
      <c r="F9" t="s">
        <v>355</v>
      </c>
      <c r="G9">
        <v>0</v>
      </c>
      <c r="H9" t="str">
        <f>Sheet1!K11</f>
        <v>Troop</v>
      </c>
      <c r="I9">
        <f>Sheet1!L11</f>
        <v>772</v>
      </c>
      <c r="J9" t="str">
        <f>Sheet1!J11</f>
        <v>ASM</v>
      </c>
      <c r="K9" t="s">
        <v>148</v>
      </c>
      <c r="M9" t="str">
        <f>Sheet1!B11</f>
        <v>Bobwhite</v>
      </c>
    </row>
    <row r="10" spans="1:13" ht="12.75">
      <c r="A10" t="str">
        <f>Sheet1!C12&amp;" "&amp;Sheet1!D12</f>
        <v>Scott Davis</v>
      </c>
      <c r="B10" t="str">
        <f>Sheet1!F12</f>
        <v>9500 Crumps Mill Road</v>
      </c>
      <c r="C10" t="str">
        <f>Sheet1!G12&amp;","&amp;Sheet1!H12&amp;" "&amp;Sheet1!I12</f>
        <v>Quinton,VA 23141</v>
      </c>
      <c r="D10" t="str">
        <f>"804 "&amp;Sheet1!E12</f>
        <v>804 932-4181</v>
      </c>
      <c r="F10" t="s">
        <v>355</v>
      </c>
      <c r="G10">
        <v>0</v>
      </c>
      <c r="H10" t="str">
        <f>Sheet1!K12</f>
        <v>Troop</v>
      </c>
      <c r="I10">
        <f>Sheet1!L12</f>
        <v>562</v>
      </c>
      <c r="J10" t="str">
        <f>Sheet1!J12</f>
        <v>ASM</v>
      </c>
      <c r="M10" t="str">
        <f>Sheet1!B12</f>
        <v>Bobwhite</v>
      </c>
    </row>
    <row r="11" spans="1:13" ht="12.75">
      <c r="A11" t="str">
        <f>Sheet1!C13&amp;" "&amp;Sheet1!D13</f>
        <v>Mike Shelton</v>
      </c>
      <c r="B11" t="str">
        <f>Sheet1!F13</f>
        <v>14424 Aldengate Road</v>
      </c>
      <c r="C11" t="str">
        <f>Sheet1!G13&amp;","&amp;Sheet1!H13&amp;" "&amp;Sheet1!I13</f>
        <v>Midlothian,VA 23114</v>
      </c>
      <c r="D11" t="str">
        <f>"804 "&amp;Sheet1!E13</f>
        <v>804 379-5588</v>
      </c>
      <c r="F11" t="s">
        <v>355</v>
      </c>
      <c r="G11">
        <v>0</v>
      </c>
      <c r="H11" t="str">
        <f>Sheet1!K13</f>
        <v>Troop</v>
      </c>
      <c r="I11">
        <f>Sheet1!L13</f>
        <v>876</v>
      </c>
      <c r="M11" t="str">
        <f>Sheet1!B13</f>
        <v>Bobwhite</v>
      </c>
    </row>
    <row r="12" spans="1:13" ht="12.75">
      <c r="A12" t="str">
        <f>Sheet1!C14&amp;" "&amp;Sheet1!D14</f>
        <v>Chris Dickens</v>
      </c>
      <c r="B12" t="str">
        <f>Sheet1!F14</f>
        <v>4410 Old Fox Trail</v>
      </c>
      <c r="C12" t="str">
        <f>Sheet1!G14&amp;","&amp;Sheet1!H14&amp;" "&amp;Sheet1!I14</f>
        <v>Midlothian,VA 23112</v>
      </c>
      <c r="D12" t="str">
        <f>"804 "&amp;Sheet1!E14</f>
        <v>804 744-8242</v>
      </c>
      <c r="F12" t="s">
        <v>355</v>
      </c>
      <c r="G12">
        <v>0</v>
      </c>
      <c r="H12" t="str">
        <f>Sheet1!K14</f>
        <v>Troop</v>
      </c>
      <c r="I12">
        <f>Sheet1!L14</f>
        <v>2890</v>
      </c>
      <c r="J12" t="str">
        <f>Sheet1!J14</f>
        <v>ASM</v>
      </c>
      <c r="M12" t="str">
        <f>Sheet1!B14</f>
        <v>Eagle</v>
      </c>
    </row>
    <row r="13" spans="1:13" ht="12.75">
      <c r="A13" t="str">
        <f>Sheet1!C15&amp;" "&amp;Sheet1!D15</f>
        <v>Chip Hendricks</v>
      </c>
      <c r="B13" t="str">
        <f>Sheet1!F15</f>
        <v>2803 Aspenwald Drive</v>
      </c>
      <c r="C13" t="str">
        <f>Sheet1!G15&amp;","&amp;Sheet1!H15&amp;" "&amp;Sheet1!I15</f>
        <v>Richmond,VA 23233</v>
      </c>
      <c r="D13" t="str">
        <f>"804 "&amp;Sheet1!E15</f>
        <v>804 360-4219</v>
      </c>
      <c r="F13" t="s">
        <v>355</v>
      </c>
      <c r="G13">
        <v>0</v>
      </c>
      <c r="H13" t="str">
        <f>Sheet1!K15</f>
        <v>Troop</v>
      </c>
      <c r="I13">
        <f>Sheet1!L15</f>
        <v>736</v>
      </c>
      <c r="J13" t="str">
        <f>Sheet1!J15</f>
        <v>ASM</v>
      </c>
      <c r="M13" t="str">
        <f>Sheet1!B15</f>
        <v>Eagle</v>
      </c>
    </row>
    <row r="14" spans="1:13" ht="12.75">
      <c r="A14" t="str">
        <f>Sheet1!C16&amp;" "&amp;Sheet1!D16</f>
        <v>Kenneth Jones</v>
      </c>
      <c r="B14" t="str">
        <f>Sheet1!F16</f>
        <v>204 Gunby Dr</v>
      </c>
      <c r="C14" t="str">
        <f>Sheet1!G16&amp;","&amp;Sheet1!H16&amp;" "&amp;Sheet1!I16</f>
        <v>Richmond,VA 23229</v>
      </c>
      <c r="D14" t="str">
        <f>"804 "&amp;Sheet1!E16</f>
        <v>804 741-0364</v>
      </c>
      <c r="F14" t="s">
        <v>355</v>
      </c>
      <c r="G14">
        <v>0</v>
      </c>
      <c r="H14" t="str">
        <f>Sheet1!K16</f>
        <v>Troop</v>
      </c>
      <c r="I14">
        <f>Sheet1!L16</f>
        <v>799</v>
      </c>
      <c r="J14" t="str">
        <f>Sheet1!J16</f>
        <v>ASM</v>
      </c>
      <c r="M14" t="str">
        <f>Sheet1!B16</f>
        <v>Eagle</v>
      </c>
    </row>
    <row r="15" spans="1:13" ht="12.75">
      <c r="A15" t="str">
        <f>Sheet1!C17&amp;" "&amp;Sheet1!D17</f>
        <v>Gene Floyd</v>
      </c>
      <c r="B15" t="str">
        <f>Sheet1!F17</f>
        <v>9042 Marl Branch Ct</v>
      </c>
      <c r="C15" t="str">
        <f>Sheet1!G17&amp;","&amp;Sheet1!H17&amp;" "&amp;Sheet1!I17</f>
        <v>Mechanicsville,VA 23116</v>
      </c>
      <c r="D15" t="str">
        <f>"804 "&amp;Sheet1!E17</f>
        <v>804 550-5423</v>
      </c>
      <c r="F15" t="s">
        <v>355</v>
      </c>
      <c r="G15">
        <v>0</v>
      </c>
      <c r="H15" t="str">
        <f>Sheet1!K17</f>
        <v>Troop</v>
      </c>
      <c r="I15">
        <f>Sheet1!L17</f>
        <v>521</v>
      </c>
      <c r="J15" t="str">
        <f>Sheet1!J17</f>
        <v>ASM</v>
      </c>
      <c r="M15" t="str">
        <f>Sheet1!B17</f>
        <v>Fox</v>
      </c>
    </row>
    <row r="16" spans="1:13" ht="12.75">
      <c r="A16" t="str">
        <f>Sheet1!C18&amp;" "&amp;Sheet1!D18</f>
        <v>Eddy Parham</v>
      </c>
      <c r="B16" t="str">
        <f>Sheet1!F18</f>
        <v>PO Box 4135</v>
      </c>
      <c r="C16" t="str">
        <f>Sheet1!G18&amp;","&amp;Sheet1!H18&amp;" "&amp;Sheet1!I18</f>
        <v>Chester,VA 23831</v>
      </c>
      <c r="D16" t="str">
        <f>"804 "&amp;Sheet1!E18</f>
        <v>804 768-0193</v>
      </c>
      <c r="F16" t="s">
        <v>355</v>
      </c>
      <c r="G16">
        <v>0</v>
      </c>
      <c r="H16" t="str">
        <f>Sheet1!K18</f>
        <v>Troop</v>
      </c>
      <c r="I16">
        <f>Sheet1!L18</f>
        <v>877</v>
      </c>
      <c r="J16" t="str">
        <f>Sheet1!J18</f>
        <v>ASM</v>
      </c>
      <c r="M16" t="str">
        <f>Sheet1!B18</f>
        <v>Fox</v>
      </c>
    </row>
    <row r="17" spans="1:13" ht="12.75">
      <c r="A17" t="str">
        <f>Sheet1!C19&amp;" "&amp;Sheet1!D19</f>
        <v>Felicia Ferrigno</v>
      </c>
      <c r="B17" t="str">
        <f>Sheet1!F19</f>
        <v>12101 Sable Court</v>
      </c>
      <c r="C17" t="str">
        <f>Sheet1!G19&amp;","&amp;Sheet1!H19&amp;" "&amp;Sheet1!I19</f>
        <v>Richmond,VA 23233</v>
      </c>
      <c r="D17" t="str">
        <f>"804 "&amp;Sheet1!E19</f>
        <v>804 360-3266</v>
      </c>
      <c r="F17" t="s">
        <v>355</v>
      </c>
      <c r="G17">
        <v>0</v>
      </c>
      <c r="H17" t="str">
        <f>Sheet1!K19</f>
        <v>Pack</v>
      </c>
      <c r="I17">
        <f>Sheet1!L19</f>
        <v>772</v>
      </c>
      <c r="J17" t="str">
        <f>Sheet1!J19</f>
        <v>CC</v>
      </c>
      <c r="K17" t="s">
        <v>148</v>
      </c>
      <c r="M17" t="str">
        <f>Sheet1!B19</f>
        <v>Owl</v>
      </c>
    </row>
    <row r="18" spans="1:13" ht="12.75">
      <c r="A18" t="str">
        <f>Sheet1!C20&amp;" "&amp;Sheet1!D20</f>
        <v>Joseph Oleksa</v>
      </c>
      <c r="B18" t="str">
        <f>Sheet1!F20</f>
        <v>12305 Ridgefield Parkway</v>
      </c>
      <c r="C18" t="str">
        <f>Sheet1!G20&amp;","&amp;Sheet1!H20&amp;" "&amp;Sheet1!I20</f>
        <v>Richmond,VA 23233</v>
      </c>
      <c r="D18" t="str">
        <f>"804 "&amp;Sheet1!E20</f>
        <v>804 741-9689</v>
      </c>
      <c r="F18" t="s">
        <v>355</v>
      </c>
      <c r="G18">
        <v>0</v>
      </c>
      <c r="H18" t="str">
        <f>Sheet1!K20</f>
        <v>Troop</v>
      </c>
      <c r="I18">
        <f>Sheet1!L20</f>
        <v>772</v>
      </c>
      <c r="J18" t="str">
        <f>Sheet1!J20</f>
        <v>ASM</v>
      </c>
      <c r="K18" t="s">
        <v>148</v>
      </c>
      <c r="M18" t="str">
        <f>Sheet1!B20</f>
        <v>Bear</v>
      </c>
    </row>
    <row r="19" spans="1:13" ht="12.75">
      <c r="A19" t="str">
        <f>Sheet1!C21&amp;" "&amp;Sheet1!D21</f>
        <v>Byron Waters</v>
      </c>
      <c r="B19" t="str">
        <f>Sheet1!F21</f>
        <v>2300 Brookwood Road</v>
      </c>
      <c r="C19" t="str">
        <f>Sheet1!G21&amp;","&amp;Sheet1!H21&amp;" "&amp;Sheet1!I21</f>
        <v>Richmond,VA 23235</v>
      </c>
      <c r="D19" t="str">
        <f>"804 "&amp;Sheet1!E21</f>
        <v>804 323-4034</v>
      </c>
      <c r="F19" t="s">
        <v>355</v>
      </c>
      <c r="G19">
        <v>0</v>
      </c>
      <c r="H19" t="str">
        <f>Sheet1!K21</f>
        <v>Troop</v>
      </c>
      <c r="I19">
        <f>Sheet1!L21</f>
        <v>840</v>
      </c>
      <c r="J19" t="str">
        <f>Sheet1!J21</f>
        <v>ASM</v>
      </c>
      <c r="M19" t="str">
        <f>Sheet1!B21</f>
        <v>Bear</v>
      </c>
    </row>
    <row r="20" spans="1:13" ht="12.75">
      <c r="A20" t="str">
        <f>Sheet1!C22&amp;" "&amp;Sheet1!D22</f>
        <v>Kent Callahan</v>
      </c>
      <c r="B20" t="str">
        <f>Sheet1!F22</f>
        <v>8518 Covina Court</v>
      </c>
      <c r="C20" t="str">
        <f>Sheet1!G22&amp;","&amp;Sheet1!H22&amp;" "&amp;Sheet1!I22</f>
        <v>Chesterfield,VA 23838</v>
      </c>
      <c r="D20" t="str">
        <f>"804 "&amp;Sheet1!E22</f>
        <v>804 796-2188</v>
      </c>
      <c r="F20" t="s">
        <v>355</v>
      </c>
      <c r="G20">
        <v>0</v>
      </c>
      <c r="J20" t="str">
        <f>Sheet1!J22</f>
        <v>ASM</v>
      </c>
      <c r="M20" t="str">
        <f>Sheet1!B22</f>
        <v>Buffalo</v>
      </c>
    </row>
    <row r="21" spans="1:13" ht="12.75">
      <c r="A21" t="str">
        <f>Sheet1!C23&amp;" "&amp;Sheet1!D23</f>
        <v>Sheila Newsome</v>
      </c>
      <c r="B21" t="str">
        <f>Sheet1!F23</f>
        <v>4646 Canal Road</v>
      </c>
      <c r="C21" t="str">
        <f>Sheet1!G23&amp;","&amp;Sheet1!H23&amp;" "&amp;Sheet1!I23</f>
        <v>Farnham,VA 22460</v>
      </c>
      <c r="D21" t="str">
        <f>"804 "&amp;Sheet1!E23</f>
        <v>804 529-6759</v>
      </c>
      <c r="F21" t="s">
        <v>355</v>
      </c>
      <c r="G21">
        <v>0</v>
      </c>
      <c r="M21" t="str">
        <f>Sheet1!B23</f>
        <v>Antelope</v>
      </c>
    </row>
    <row r="22" spans="1:12" ht="12.75">
      <c r="A22" t="str">
        <f>Sheet1!C28&amp;" "&amp;Sheet1!D28</f>
        <v>Luck Wayne</v>
      </c>
      <c r="B22" t="str">
        <f>Sheet1!F28</f>
        <v>8954 Kings Charter Drive</v>
      </c>
      <c r="C22" t="str">
        <f>Sheet1!G28&amp;","&amp;Sheet1!H28&amp;" "&amp;Sheet1!I28</f>
        <v>Mechanicsville,VA 23116</v>
      </c>
      <c r="D22" t="str">
        <f>Sheet1!E28</f>
        <v>804 314 2823</v>
      </c>
      <c r="E22" s="90" t="str">
        <f>Sheet1!Q28</f>
        <v>wayneb.luck@comcast.net</v>
      </c>
      <c r="F22" t="s">
        <v>304</v>
      </c>
      <c r="G22">
        <v>0</v>
      </c>
      <c r="K22" t="str">
        <f>Sheet1!N28</f>
        <v>Battlefield</v>
      </c>
      <c r="L22" t="str">
        <f>Sheet1!P28</f>
        <v>m</v>
      </c>
    </row>
    <row r="23" spans="1:12" ht="12.75">
      <c r="A23" t="str">
        <f>Sheet1!C29&amp;" "&amp;Sheet1!D29</f>
        <v>Boulanger Kathryn</v>
      </c>
      <c r="B23" t="str">
        <f>Sheet1!F29</f>
        <v>4800 Newby's Bridge Rd</v>
      </c>
      <c r="C23" t="str">
        <f>Sheet1!G29&amp;","&amp;Sheet1!H29&amp;" "&amp;Sheet1!I29</f>
        <v>Chesterfield,VA 23832</v>
      </c>
      <c r="D23" t="str">
        <f>Sheet1!E29</f>
        <v>804 745 7557</v>
      </c>
      <c r="E23" s="90" t="str">
        <f>Sheet1!Q29</f>
        <v>katerbuz@msn.com</v>
      </c>
      <c r="F23" t="str">
        <f aca="true" t="shared" si="0" ref="F23:F29">F22</f>
        <v>SR677</v>
      </c>
      <c r="G23">
        <v>0</v>
      </c>
      <c r="K23" t="str">
        <f>Sheet1!N29</f>
        <v>Shawondassee</v>
      </c>
      <c r="L23" t="s">
        <v>156</v>
      </c>
    </row>
    <row r="24" spans="1:12" ht="12.75">
      <c r="A24" t="str">
        <f>Sheet1!C30&amp;" "&amp;Sheet1!D30</f>
        <v>Flecther Tony</v>
      </c>
      <c r="B24" t="str">
        <f>Sheet1!F30</f>
        <v>1707 Providence Creek Cr</v>
      </c>
      <c r="C24" t="str">
        <f>Sheet1!G30&amp;","&amp;Sheet1!H30&amp;" "&amp;Sheet1!I30</f>
        <v>Richmond,VA 23236</v>
      </c>
      <c r="D24" t="str">
        <f>Sheet1!E30</f>
        <v>804 745 7690</v>
      </c>
      <c r="E24" s="90" t="str">
        <f>Sheet1!Q30</f>
        <v>tony.b.fletcher@pmusa.com</v>
      </c>
      <c r="F24" t="str">
        <f t="shared" si="0"/>
        <v>SR677</v>
      </c>
      <c r="G24">
        <v>0</v>
      </c>
      <c r="K24" t="str">
        <f>Sheet1!N30</f>
        <v>Capitol</v>
      </c>
      <c r="L24" t="str">
        <f>Sheet1!P30</f>
        <v>m</v>
      </c>
    </row>
    <row r="25" spans="1:12" ht="12.75">
      <c r="A25" t="str">
        <f>Sheet1!C31&amp;" "&amp;Sheet1!D31</f>
        <v>Phillips Daniel</v>
      </c>
      <c r="B25" t="str">
        <f>Sheet1!F31</f>
        <v>15085 Melody Hills Dr</v>
      </c>
      <c r="C25" t="str">
        <f>Sheet1!G31&amp;","&amp;Sheet1!H31&amp;" "&amp;Sheet1!I31</f>
        <v>Doswell,VA 23047</v>
      </c>
      <c r="D25" t="str">
        <f>Sheet1!E31</f>
        <v>804 883 5094</v>
      </c>
      <c r="E25" s="90" t="str">
        <f>Sheet1!Q31</f>
        <v>dphillips@pactiv.com</v>
      </c>
      <c r="F25" t="str">
        <f t="shared" si="0"/>
        <v>SR677</v>
      </c>
      <c r="G25">
        <v>0</v>
      </c>
      <c r="K25" t="str">
        <f>Sheet1!N31</f>
        <v>Cardinal</v>
      </c>
      <c r="L25" t="str">
        <f>Sheet1!P31</f>
        <v>m</v>
      </c>
    </row>
    <row r="26" spans="1:12" ht="12.75">
      <c r="A26" t="str">
        <f>Sheet1!C32&amp;" "&amp;Sheet1!D32</f>
        <v>Wright Lisa</v>
      </c>
      <c r="B26" t="str">
        <f>Sheet1!F32</f>
        <v>12707 Colby Cove Ct</v>
      </c>
      <c r="C26" t="str">
        <f>Sheet1!G32&amp;","&amp;Sheet1!H32&amp;" "&amp;Sheet1!I32</f>
        <v>Chester,VA 23831</v>
      </c>
      <c r="D26" t="str">
        <f>Sheet1!E32</f>
        <v>804 334 1726</v>
      </c>
      <c r="E26" s="90" t="str">
        <f>Sheet1!Q32</f>
        <v>wrightrealestate@hotmail.com</v>
      </c>
      <c r="F26" t="str">
        <f t="shared" si="0"/>
        <v>SR677</v>
      </c>
      <c r="G26">
        <v>0</v>
      </c>
      <c r="K26" t="str">
        <f>Sheet1!N32</f>
        <v>Shawondassee</v>
      </c>
      <c r="L26" t="str">
        <f>Sheet1!P32</f>
        <v>f</v>
      </c>
    </row>
    <row r="27" spans="1:12" ht="12.75">
      <c r="A27" t="str">
        <f>Sheet1!C33&amp;" "&amp;Sheet1!D33</f>
        <v>Payne Matt</v>
      </c>
      <c r="B27" t="str">
        <f>Sheet1!F33</f>
        <v>1531 Creek Knoll Court</v>
      </c>
      <c r="C27" t="str">
        <f>Sheet1!G33&amp;","&amp;Sheet1!H33&amp;" "&amp;Sheet1!I33</f>
        <v>Colonial Heights,VA 23834</v>
      </c>
      <c r="D27" t="str">
        <f>Sheet1!E33</f>
        <v>804 530 4697</v>
      </c>
      <c r="E27" s="90" t="str">
        <f>Sheet1!Q33</f>
        <v>am_payne@comcast.com</v>
      </c>
      <c r="F27" t="str">
        <f t="shared" si="0"/>
        <v>SR677</v>
      </c>
      <c r="G27">
        <v>0</v>
      </c>
      <c r="K27" t="str">
        <f>Sheet1!N33</f>
        <v>Crater</v>
      </c>
      <c r="L27" t="str">
        <f>Sheet1!P33</f>
        <v>m</v>
      </c>
    </row>
    <row r="28" spans="1:12" ht="12.75">
      <c r="A28" t="str">
        <f>Sheet1!C34&amp;" "&amp;Sheet1!D34</f>
        <v>Lynch Michael</v>
      </c>
      <c r="B28" t="str">
        <f>Sheet1!F34</f>
        <v>10919 Richey Court</v>
      </c>
      <c r="C28" t="str">
        <f>Sheet1!G34&amp;","&amp;Sheet1!H34&amp;" "&amp;Sheet1!I34</f>
        <v>Glen Allen,VA 23060</v>
      </c>
      <c r="D28" t="str">
        <f>Sheet1!E34</f>
        <v>804 217 9841</v>
      </c>
      <c r="E28" s="90" t="str">
        <f>Sheet1!Q34</f>
        <v>mgtblynch@mindspring.com</v>
      </c>
      <c r="F28" t="str">
        <f t="shared" si="0"/>
        <v>SR677</v>
      </c>
      <c r="G28">
        <v>0</v>
      </c>
      <c r="K28" t="str">
        <f>Sheet1!N34</f>
        <v>Cardinal</v>
      </c>
      <c r="L28" t="str">
        <f>Sheet1!P34</f>
        <v>m</v>
      </c>
    </row>
    <row r="29" spans="1:12" ht="12.75">
      <c r="A29" t="str">
        <f>Sheet1!C35&amp;" "&amp;Sheet1!D35</f>
        <v>Bratcher Daniel</v>
      </c>
      <c r="B29" t="str">
        <f>Sheet1!F35</f>
        <v>10262 Startford Hall Court</v>
      </c>
      <c r="C29" t="str">
        <f>Sheet1!G35&amp;","&amp;Sheet1!H35&amp;" "&amp;Sheet1!I35</f>
        <v>Mechanicsville,VA 23116</v>
      </c>
      <c r="D29" t="str">
        <f>Sheet1!E35</f>
        <v>804 550 9731</v>
      </c>
      <c r="E29" s="90" t="str">
        <f>Sheet1!Q35</f>
        <v>dlkstax@comcast.net</v>
      </c>
      <c r="F29" t="str">
        <f t="shared" si="0"/>
        <v>SR677</v>
      </c>
      <c r="G29">
        <v>0</v>
      </c>
      <c r="K29" t="str">
        <f>Sheet1!N35</f>
        <v>Battlefield</v>
      </c>
      <c r="L29" t="str">
        <f>Sheet1!P35</f>
        <v>m</v>
      </c>
    </row>
    <row r="30" spans="1:12" ht="12.75">
      <c r="A30" t="str">
        <f>Sheet1!C36&amp;" "&amp;Sheet1!D36</f>
        <v>Parker Garfield</v>
      </c>
      <c r="B30" t="str">
        <f>Sheet1!F36</f>
        <v>P.O. Box 261</v>
      </c>
      <c r="C30" t="str">
        <f>Sheet1!G36&amp;","&amp;Sheet1!H36&amp;" "&amp;Sheet1!I36</f>
        <v>Heathsville,VA 22473</v>
      </c>
      <c r="D30" t="str">
        <f>Sheet1!E36</f>
        <v>804 580 8032</v>
      </c>
      <c r="E30" s="90" t="str">
        <f>Sheet1!Q36</f>
        <v>gmparker1@wmconnect.com</v>
      </c>
      <c r="F30" t="str">
        <f>F29</f>
        <v>SR677</v>
      </c>
      <c r="G30">
        <v>0</v>
      </c>
      <c r="K30" t="str">
        <f>Sheet1!N36</f>
        <v>Northern Neck</v>
      </c>
      <c r="L30" t="str">
        <f>Sheet1!P36</f>
        <v>m</v>
      </c>
    </row>
    <row r="31" spans="1:12" ht="12.75">
      <c r="A31" t="str">
        <f>Sheet1!C37&amp;" "&amp;Sheet1!D37</f>
        <v>Ficor Shawn</v>
      </c>
      <c r="B31" t="str">
        <f>Sheet1!F37</f>
        <v>9246 Rural Point Drive</v>
      </c>
      <c r="C31" t="str">
        <f>Sheet1!G37&amp;","&amp;Sheet1!H37&amp;" "&amp;Sheet1!I37</f>
        <v>Mechanicsville,VA 23116</v>
      </c>
      <c r="D31" t="str">
        <f>Sheet1!E37</f>
        <v>804 730 7571</v>
      </c>
      <c r="E31" s="90" t="str">
        <f>Sheet1!Q37</f>
        <v>at1mom@yahoo.com</v>
      </c>
      <c r="F31" t="str">
        <f>F30</f>
        <v>SR677</v>
      </c>
      <c r="G31">
        <v>0</v>
      </c>
      <c r="K31" t="str">
        <f>Sheet1!N37</f>
        <v>Battlefield</v>
      </c>
      <c r="L31" t="str">
        <f>Sheet1!P37</f>
        <v>f</v>
      </c>
    </row>
    <row r="32" spans="1:12" ht="12.75">
      <c r="A32" t="str">
        <f>Sheet1!C38&amp;" "&amp;Sheet1!D38</f>
        <v>Smith Michael</v>
      </c>
      <c r="B32" t="str">
        <f>Sheet1!F38</f>
        <v>2809 Executive Dr</v>
      </c>
      <c r="C32" t="str">
        <f>Sheet1!G38&amp;","&amp;Sheet1!H38&amp;" "&amp;Sheet1!I38</f>
        <v>Chester,VA 23831</v>
      </c>
      <c r="D32" t="str">
        <f>Sheet1!E38</f>
        <v>804 400 2681</v>
      </c>
      <c r="E32" s="90" t="str">
        <f>Sheet1!Q38</f>
        <v>futrdiamonds@aol.com</v>
      </c>
      <c r="F32" t="str">
        <f>F31</f>
        <v>SR677</v>
      </c>
      <c r="G32">
        <v>0</v>
      </c>
      <c r="K32" t="str">
        <f>Sheet1!N38</f>
        <v>Shawondassee</v>
      </c>
      <c r="L32" t="str">
        <f>Sheet1!P38</f>
        <v>m</v>
      </c>
    </row>
    <row r="33" spans="1:12" ht="12.75">
      <c r="A33" t="str">
        <f>Sheet1!C39&amp;" "&amp;Sheet1!D39</f>
        <v>Smith Mark</v>
      </c>
      <c r="B33" t="str">
        <f>Sheet1!F39</f>
        <v>505 Rippas St</v>
      </c>
      <c r="C33" t="str">
        <f>Sheet1!G39&amp;","&amp;Sheet1!H39&amp;" "&amp;Sheet1!I39</f>
        <v>Hopewell,VA 23860</v>
      </c>
      <c r="D33" t="str">
        <f>Sheet1!E39</f>
        <v>804 458 1825</v>
      </c>
      <c r="E33" s="90" t="str">
        <f>Sheet1!Q39</f>
        <v>n/a</v>
      </c>
      <c r="F33" t="str">
        <f>F32</f>
        <v>SR677</v>
      </c>
      <c r="G33">
        <v>0</v>
      </c>
      <c r="K33" t="str">
        <f>Sheet1!N39</f>
        <v>Crater</v>
      </c>
      <c r="L33" t="str">
        <f>Sheet1!P39</f>
        <v>m</v>
      </c>
    </row>
    <row r="34" spans="1:12" ht="12.75">
      <c r="A34" t="str">
        <f>Sheet1!C40&amp;" "&amp;Sheet1!D40</f>
        <v>Leedy Charles</v>
      </c>
      <c r="B34" t="str">
        <f>Sheet1!F40</f>
        <v>10461 Chesdin Ridge Dr</v>
      </c>
      <c r="C34" t="str">
        <f>Sheet1!G40&amp;","&amp;Sheet1!H40&amp;" "&amp;Sheet1!I40</f>
        <v>Matoaca,VA 23803</v>
      </c>
      <c r="D34" t="str">
        <f>Sheet1!E40</f>
        <v>804 768 7932</v>
      </c>
      <c r="E34" s="90" t="str">
        <f>Sheet1!Q40</f>
        <v>crleedy@comcast.net</v>
      </c>
      <c r="F34" t="str">
        <f>F33</f>
        <v>SR677</v>
      </c>
      <c r="G34">
        <v>0</v>
      </c>
      <c r="K34" t="str">
        <f>Sheet1!N40</f>
        <v>Crater</v>
      </c>
      <c r="L34" t="str">
        <f>Sheet1!P40</f>
        <v>m</v>
      </c>
    </row>
    <row r="35" spans="1:10" ht="12.75">
      <c r="A35" t="str">
        <f>Sheet1!C44&amp;" "&amp;Sheet1!D44</f>
        <v>Spurlock Dan</v>
      </c>
      <c r="B35" t="str">
        <f>Sheet1!F44</f>
        <v>14330 Woodland Hill Dr.</v>
      </c>
      <c r="C35" t="str">
        <f>Sheet1!G44&amp;","&amp;Sheet1!H44&amp;" "&amp;Sheet1!I44</f>
        <v>Colonial Heights,VA 23834</v>
      </c>
      <c r="D35" t="str">
        <f>Sheet1!E44</f>
        <v>530-3448</v>
      </c>
      <c r="E35" s="90" t="str">
        <f>Sheet1!Q44</f>
        <v>dan.spurlock@neuamar.com</v>
      </c>
      <c r="F35" t="s">
        <v>291</v>
      </c>
      <c r="G35">
        <v>0</v>
      </c>
      <c r="H35" t="s">
        <v>93</v>
      </c>
      <c r="I35" t="str">
        <f>Sheet1!R44</f>
        <v>T184</v>
      </c>
      <c r="J35" t="s">
        <v>373</v>
      </c>
    </row>
    <row r="36" spans="1:11" ht="12.75">
      <c r="A36" t="str">
        <f>Sheet1!C45&amp;" "&amp;Sheet1!D45</f>
        <v>Graham Mike</v>
      </c>
      <c r="B36" t="str">
        <f>Sheet1!F45</f>
        <v>2719 Fruehaut Ln.</v>
      </c>
      <c r="C36" t="str">
        <f>Sheet1!G45&amp;","&amp;Sheet1!H45&amp;" "&amp;Sheet1!I45</f>
        <v>Richmond,VA 23228</v>
      </c>
      <c r="D36" t="str">
        <f>Sheet1!E45</f>
        <v>261-2011</v>
      </c>
      <c r="E36" s="90" t="str">
        <f>Sheet1!Q45</f>
        <v>grahamhounds@earthlink.net</v>
      </c>
      <c r="F36" t="str">
        <f>F35</f>
        <v>SR604</v>
      </c>
      <c r="G36">
        <v>0</v>
      </c>
      <c r="H36" t="s">
        <v>92</v>
      </c>
      <c r="I36" t="str">
        <f>Sheet1!R45</f>
        <v>P760</v>
      </c>
      <c r="J36" t="s">
        <v>372</v>
      </c>
      <c r="K36" t="s">
        <v>148</v>
      </c>
    </row>
    <row r="37" spans="1:10" ht="12.75">
      <c r="A37" t="str">
        <f>Sheet1!C46&amp;" "&amp;Sheet1!D46</f>
        <v>Beaudet Debra</v>
      </c>
      <c r="B37" t="str">
        <f>Sheet1!F46</f>
        <v>5509 Willow Oak Dr.</v>
      </c>
      <c r="C37" t="str">
        <f>Sheet1!G46&amp;","&amp;Sheet1!H46&amp;" "&amp;Sheet1!I46</f>
        <v>Prince George,VA 23875</v>
      </c>
      <c r="D37" t="str">
        <f>Sheet1!E46</f>
        <v>541-8501</v>
      </c>
      <c r="E37" s="90" t="str">
        <f>Sheet1!Q46</f>
        <v>Debra.Beaudet@dla.mil</v>
      </c>
      <c r="F37" t="str">
        <f>F36</f>
        <v>SR604</v>
      </c>
      <c r="G37">
        <v>0</v>
      </c>
      <c r="H37" t="s">
        <v>92</v>
      </c>
      <c r="I37" t="str">
        <f>Sheet1!R46</f>
        <v>P910</v>
      </c>
      <c r="J37" t="s">
        <v>374</v>
      </c>
    </row>
    <row r="38" spans="1:3" ht="12.75">
      <c r="A38" t="str">
        <f>Sheet1!C49&amp;" "&amp;Sheet1!D49</f>
        <v>Bennie  Good</v>
      </c>
      <c r="B38" t="str">
        <f>Sheet1!F49</f>
        <v>2501 Whitecastle Dr</v>
      </c>
      <c r="C38" t="str">
        <f>Sheet1!G49&amp;","&amp;Sheet1!H49&amp;" "&amp;Sheet1!I49</f>
        <v>Midlothian, 23113</v>
      </c>
    </row>
    <row r="39" spans="1:7" ht="12.75">
      <c r="A39" t="str">
        <f>Sheet1!C52&amp;" "&amp;Sheet1!D52</f>
        <v>Chuck W. Smith</v>
      </c>
      <c r="B39" t="str">
        <f>Sheet1!F52</f>
        <v>901 Conjurers Drive                      </v>
      </c>
      <c r="C39" t="str">
        <f>Sheet1!G52&amp;","&amp;Sheet1!H52&amp;" "&amp;Sheet1!I52</f>
        <v>,VA  23834-2171     </v>
      </c>
      <c r="D39" t="str">
        <f>Sheet1!E52</f>
        <v>526-6093       </v>
      </c>
      <c r="E39" s="90" t="s">
        <v>282</v>
      </c>
      <c r="G39" t="s">
        <v>369</v>
      </c>
    </row>
    <row r="40" spans="1:12" ht="12.75">
      <c r="A40" t="str">
        <f>Sheet1!C53&amp;" "&amp;Sheet1!D53</f>
        <v>Al Best</v>
      </c>
      <c r="B40" t="str">
        <f>Sheet1!F53</f>
        <v>12467 Ashland Vineyard Lane</v>
      </c>
      <c r="C40" t="str">
        <f>Sheet1!G53&amp;","&amp;Sheet1!H53&amp;" "&amp;Sheet1!I53</f>
        <v>Ashland,VA 23005</v>
      </c>
      <c r="D40" t="str">
        <f>Sheet1!E53</f>
        <v>804.752.7588</v>
      </c>
      <c r="E40" s="91" t="s">
        <v>289</v>
      </c>
      <c r="F40" t="s">
        <v>290</v>
      </c>
      <c r="G40" s="70" t="s">
        <v>368</v>
      </c>
      <c r="H40" t="s">
        <v>93</v>
      </c>
      <c r="I40">
        <v>700</v>
      </c>
      <c r="J40" t="s">
        <v>39</v>
      </c>
      <c r="K40" t="s">
        <v>148</v>
      </c>
      <c r="L40" t="s">
        <v>125</v>
      </c>
    </row>
    <row r="41" spans="1:12" ht="12.75">
      <c r="A41" t="str">
        <f>Sheet1!C54&amp;" "&amp;Sheet1!D54</f>
        <v>Tom Johnson</v>
      </c>
      <c r="B41" t="str">
        <f>Sheet1!F54</f>
        <v>100 A. P. Hill Avenue               </v>
      </c>
      <c r="C41" t="str">
        <f>Sheet1!G54&amp;","&amp;Sheet1!H54&amp;" "&amp;Sheet1!I54</f>
        <v>Highland Springs,VA  23075-1104  </v>
      </c>
      <c r="D41" t="str">
        <f>Sheet1!E54</f>
        <v>737-2426       </v>
      </c>
      <c r="E41" s="90" t="s">
        <v>268</v>
      </c>
      <c r="G41" s="72"/>
      <c r="L41" t="s">
        <v>125</v>
      </c>
    </row>
    <row r="42" spans="1:12" ht="12.75">
      <c r="A42" t="str">
        <f>Sheet1!C55&amp;" "&amp;Sheet1!D55</f>
        <v>John McCulla</v>
      </c>
      <c r="B42" t="str">
        <f>Sheet1!F55</f>
        <v>6 Clarke Road</v>
      </c>
      <c r="C42" t="str">
        <f>Sheet1!G55&amp;","&amp;Sheet1!H55&amp;" "&amp;Sheet1!I55</f>
        <v>Richmond,VA 23226</v>
      </c>
      <c r="D42" t="str">
        <f>Sheet1!E55</f>
        <v>804.342.1112</v>
      </c>
      <c r="E42" s="92" t="s">
        <v>321</v>
      </c>
      <c r="G42" s="70" t="s">
        <v>367</v>
      </c>
      <c r="H42" t="s">
        <v>93</v>
      </c>
      <c r="I42" s="70" t="s">
        <v>323</v>
      </c>
      <c r="J42" s="70" t="s">
        <v>39</v>
      </c>
      <c r="K42" s="72" t="s">
        <v>148</v>
      </c>
      <c r="L42" t="s">
        <v>125</v>
      </c>
    </row>
    <row r="43" spans="1:12" ht="12.75">
      <c r="A43" t="str">
        <f>Sheet1!C56&amp;" "&amp;Sheet1!D56</f>
        <v>Bill Eggleston</v>
      </c>
      <c r="B43" t="str">
        <f>Sheet1!F56</f>
        <v>1507 Turnmill Drive</v>
      </c>
      <c r="C43" t="str">
        <f>Sheet1!G56&amp;","&amp;Sheet1!H56&amp;" "&amp;Sheet1!I56</f>
        <v>Richmond,VA 23235</v>
      </c>
      <c r="D43" t="str">
        <f>Sheet1!E56</f>
        <v>804.745.5816</v>
      </c>
      <c r="E43" s="93" t="s">
        <v>365</v>
      </c>
      <c r="G43" s="70" t="s">
        <v>366</v>
      </c>
      <c r="H43" t="s">
        <v>93</v>
      </c>
      <c r="I43" s="70" t="s">
        <v>306</v>
      </c>
      <c r="J43" s="70" t="s">
        <v>39</v>
      </c>
      <c r="K43" s="72" t="s">
        <v>307</v>
      </c>
      <c r="L43" t="s">
        <v>125</v>
      </c>
    </row>
    <row r="44" spans="1:12" ht="12.75">
      <c r="A44" t="str">
        <f>Sheet1!C57&amp;" "&amp;Sheet1!D57</f>
        <v>Chris Vernon</v>
      </c>
      <c r="B44" t="str">
        <f>Sheet1!F57</f>
        <v>4701 River Road </v>
      </c>
      <c r="C44" t="str">
        <f>Sheet1!G57&amp;","&amp;Sheet1!H57&amp;" "&amp;Sheet1!I57</f>
        <v>Matoaca,VA 23803</v>
      </c>
      <c r="D44" t="str">
        <f>Sheet1!E57</f>
        <v>804.526.0014</v>
      </c>
      <c r="E44" s="91" t="s">
        <v>330</v>
      </c>
      <c r="G44" s="70" t="s">
        <v>367</v>
      </c>
      <c r="H44" t="s">
        <v>93</v>
      </c>
      <c r="I44" s="70" t="s">
        <v>331</v>
      </c>
      <c r="J44" s="70" t="s">
        <v>22</v>
      </c>
      <c r="K44" s="72" t="s">
        <v>162</v>
      </c>
      <c r="L44" t="s">
        <v>156</v>
      </c>
    </row>
    <row r="45" spans="1:12" ht="12.75">
      <c r="A45" t="str">
        <f>Sheet1!C58&amp;" "&amp;Sheet1!D58</f>
        <v>Nancy Fonseca</v>
      </c>
      <c r="B45" t="str">
        <f>Sheet1!F58</f>
        <v>10116 Ashley Manor Lane</v>
      </c>
      <c r="C45" t="str">
        <f>Sheet1!G58&amp;","&amp;Sheet1!H58&amp;" "&amp;Sheet1!I58</f>
        <v>Mechanicsville,,VA  23116-5181 </v>
      </c>
      <c r="D45" t="str">
        <f>Sheet1!E58</f>
        <v>746-7946       </v>
      </c>
      <c r="E45" s="90">
        <f>Sheet1!Q58</f>
        <v>0</v>
      </c>
      <c r="I45" s="72"/>
      <c r="J45" s="72"/>
      <c r="K45" s="72"/>
      <c r="L45" t="s">
        <v>156</v>
      </c>
    </row>
    <row r="46" spans="1:12" ht="12.75">
      <c r="A46" t="str">
        <f>Sheet1!C59&amp;" "&amp;Sheet1!D59</f>
        <v>Jim Webb</v>
      </c>
      <c r="B46" t="str">
        <f>Sheet1!F59</f>
        <v>7201 Autumn Ridge Lane</v>
      </c>
      <c r="C46" t="str">
        <f>Sheet1!G59&amp;","&amp;Sheet1!H59&amp;" "&amp;Sheet1!I59</f>
        <v>Mechanicsville,VA 23111</v>
      </c>
      <c r="D46" t="str">
        <f>Sheet1!E59</f>
        <v>804.559.7901</v>
      </c>
      <c r="E46" s="90" t="s">
        <v>137</v>
      </c>
      <c r="G46" s="70" t="s">
        <v>304</v>
      </c>
      <c r="H46" t="s">
        <v>93</v>
      </c>
      <c r="I46" s="70" t="s">
        <v>340</v>
      </c>
      <c r="J46" s="70" t="s">
        <v>14</v>
      </c>
      <c r="K46" s="72" t="s">
        <v>124</v>
      </c>
      <c r="L46" t="s">
        <v>156</v>
      </c>
    </row>
    <row r="47" spans="1:12" ht="12.75">
      <c r="A47" t="str">
        <f>Sheet1!C60&amp;" "&amp;Sheet1!D60</f>
        <v>Norm Hipskind</v>
      </c>
      <c r="B47" t="str">
        <f>Sheet1!F60</f>
        <v>12609 Nightingale Drive</v>
      </c>
      <c r="C47" t="str">
        <f>Sheet1!G60&amp;","&amp;Sheet1!H60&amp;" "&amp;Sheet1!I60</f>
        <v>Chester ,VA 23836</v>
      </c>
      <c r="D47" t="str">
        <f>Sheet1!E60</f>
        <v>804.530.9995</v>
      </c>
      <c r="E47" s="92" t="s">
        <v>314</v>
      </c>
      <c r="G47" s="70" t="s">
        <v>315</v>
      </c>
      <c r="H47" t="s">
        <v>93</v>
      </c>
      <c r="I47" s="70" t="s">
        <v>224</v>
      </c>
      <c r="J47" s="70" t="s">
        <v>14</v>
      </c>
      <c r="K47" s="72" t="s">
        <v>162</v>
      </c>
      <c r="L47" t="s">
        <v>125</v>
      </c>
    </row>
    <row r="48" spans="1:12" ht="12.75">
      <c r="A48" t="str">
        <f>Sheet1!C61&amp;" "&amp;Sheet1!D61</f>
        <v>Jim E. Richards</v>
      </c>
      <c r="B48" t="str">
        <f>Sheet1!F61</f>
        <v>14210 Fiddlers Ridge Road         </v>
      </c>
      <c r="C48" t="str">
        <f>Sheet1!G61&amp;","&amp;Sheet1!H61&amp;" "&amp;Sheet1!I61</f>
        <v>Midlothian,,VA  23112-2520  </v>
      </c>
      <c r="D48" t="str">
        <f>Sheet1!E61</f>
        <v>739-4281       </v>
      </c>
      <c r="E48" s="90" t="s">
        <v>274</v>
      </c>
      <c r="L48" t="s">
        <v>125</v>
      </c>
    </row>
    <row r="49" spans="1:12" ht="12.75">
      <c r="A49" t="s">
        <v>364</v>
      </c>
      <c r="D49" s="72" t="s">
        <v>253</v>
      </c>
      <c r="E49" s="90" t="s">
        <v>254</v>
      </c>
      <c r="L49" t="s">
        <v>125</v>
      </c>
    </row>
    <row r="50" spans="1:12" ht="12.75">
      <c r="A50" t="s">
        <v>343</v>
      </c>
      <c r="G50" t="s">
        <v>370</v>
      </c>
      <c r="J50" t="s">
        <v>371</v>
      </c>
      <c r="L50" t="s">
        <v>125</v>
      </c>
    </row>
    <row r="52" spans="1:11" ht="39">
      <c r="A52" t="s">
        <v>375</v>
      </c>
      <c r="D52" s="94" t="s">
        <v>399</v>
      </c>
      <c r="E52" s="95" t="s">
        <v>421</v>
      </c>
      <c r="G52" t="s">
        <v>304</v>
      </c>
      <c r="H52" t="s">
        <v>440</v>
      </c>
      <c r="J52" t="s">
        <v>446</v>
      </c>
      <c r="K52" t="s">
        <v>162</v>
      </c>
    </row>
    <row r="53" spans="1:11" ht="52.5">
      <c r="A53" t="s">
        <v>376</v>
      </c>
      <c r="D53" s="94" t="s">
        <v>400</v>
      </c>
      <c r="E53" s="95" t="s">
        <v>422</v>
      </c>
      <c r="G53" t="s">
        <v>304</v>
      </c>
      <c r="J53" t="s">
        <v>446</v>
      </c>
      <c r="K53" t="s">
        <v>395</v>
      </c>
    </row>
    <row r="54" spans="1:11" ht="12.75">
      <c r="A54" t="s">
        <v>377</v>
      </c>
      <c r="D54" s="94" t="s">
        <v>401</v>
      </c>
      <c r="E54" s="95" t="s">
        <v>423</v>
      </c>
      <c r="G54" t="s">
        <v>304</v>
      </c>
      <c r="H54" t="s">
        <v>441</v>
      </c>
      <c r="J54" t="s">
        <v>447</v>
      </c>
      <c r="K54" t="s">
        <v>162</v>
      </c>
    </row>
    <row r="55" spans="1:11" ht="52.5">
      <c r="A55" t="s">
        <v>276</v>
      </c>
      <c r="D55" s="94" t="s">
        <v>402</v>
      </c>
      <c r="E55" s="95" t="s">
        <v>282</v>
      </c>
      <c r="G55" t="s">
        <v>304</v>
      </c>
      <c r="H55" t="s">
        <v>441</v>
      </c>
      <c r="J55" t="s">
        <v>448</v>
      </c>
      <c r="K55" t="s">
        <v>162</v>
      </c>
    </row>
    <row r="56" spans="1:11" ht="12.75">
      <c r="A56" t="s">
        <v>378</v>
      </c>
      <c r="D56" s="94" t="s">
        <v>403</v>
      </c>
      <c r="E56" s="95" t="s">
        <v>424</v>
      </c>
      <c r="G56" t="s">
        <v>304</v>
      </c>
      <c r="H56" t="s">
        <v>441</v>
      </c>
      <c r="J56" t="s">
        <v>446</v>
      </c>
      <c r="K56" t="s">
        <v>396</v>
      </c>
    </row>
    <row r="57" spans="1:11" ht="52.5">
      <c r="A57" t="s">
        <v>379</v>
      </c>
      <c r="D57" s="94" t="s">
        <v>404</v>
      </c>
      <c r="E57" s="95" t="s">
        <v>425</v>
      </c>
      <c r="G57" t="s">
        <v>304</v>
      </c>
      <c r="H57" t="s">
        <v>441</v>
      </c>
      <c r="J57" t="s">
        <v>449</v>
      </c>
      <c r="K57" t="s">
        <v>396</v>
      </c>
    </row>
    <row r="58" spans="1:11" ht="66">
      <c r="A58" t="s">
        <v>380</v>
      </c>
      <c r="D58" s="94" t="s">
        <v>405</v>
      </c>
      <c r="E58" s="95" t="s">
        <v>426</v>
      </c>
      <c r="G58" t="s">
        <v>304</v>
      </c>
      <c r="H58" t="s">
        <v>441</v>
      </c>
      <c r="J58" t="s">
        <v>317</v>
      </c>
      <c r="K58" t="s">
        <v>124</v>
      </c>
    </row>
    <row r="59" spans="1:11" ht="52.5">
      <c r="A59" t="s">
        <v>381</v>
      </c>
      <c r="D59" s="94" t="s">
        <v>406</v>
      </c>
      <c r="E59" s="95" t="s">
        <v>427</v>
      </c>
      <c r="G59" t="s">
        <v>304</v>
      </c>
      <c r="J59" t="s">
        <v>450</v>
      </c>
      <c r="K59" t="s">
        <v>396</v>
      </c>
    </row>
    <row r="60" spans="1:11" ht="39">
      <c r="A60" t="s">
        <v>382</v>
      </c>
      <c r="D60" s="94" t="s">
        <v>407</v>
      </c>
      <c r="E60" s="95" t="s">
        <v>428</v>
      </c>
      <c r="G60" t="s">
        <v>304</v>
      </c>
      <c r="H60" t="s">
        <v>442</v>
      </c>
      <c r="J60" t="s">
        <v>447</v>
      </c>
      <c r="K60" t="s">
        <v>124</v>
      </c>
    </row>
    <row r="61" spans="1:11" ht="12.75">
      <c r="A61" t="s">
        <v>383</v>
      </c>
      <c r="D61" s="94" t="s">
        <v>408</v>
      </c>
      <c r="E61" s="95" t="s">
        <v>429</v>
      </c>
      <c r="G61" t="s">
        <v>304</v>
      </c>
      <c r="H61" t="s">
        <v>443</v>
      </c>
      <c r="J61" t="s">
        <v>451</v>
      </c>
      <c r="K61" t="s">
        <v>397</v>
      </c>
    </row>
    <row r="62" spans="1:11" ht="78.75">
      <c r="A62" t="s">
        <v>384</v>
      </c>
      <c r="D62" s="94" t="s">
        <v>409</v>
      </c>
      <c r="E62" s="95" t="s">
        <v>430</v>
      </c>
      <c r="G62" t="s">
        <v>304</v>
      </c>
      <c r="J62" t="s">
        <v>345</v>
      </c>
      <c r="K62" t="s">
        <v>162</v>
      </c>
    </row>
    <row r="63" spans="1:11" ht="12.75">
      <c r="A63" t="s">
        <v>385</v>
      </c>
      <c r="D63" s="94" t="s">
        <v>410</v>
      </c>
      <c r="E63" s="95" t="s">
        <v>321</v>
      </c>
      <c r="G63" t="s">
        <v>304</v>
      </c>
      <c r="H63" t="s">
        <v>441</v>
      </c>
      <c r="J63" t="s">
        <v>447</v>
      </c>
      <c r="K63" t="s">
        <v>395</v>
      </c>
    </row>
    <row r="64" spans="1:11" ht="26.25">
      <c r="A64" t="s">
        <v>386</v>
      </c>
      <c r="D64" s="94" t="s">
        <v>411</v>
      </c>
      <c r="E64" s="95" t="s">
        <v>431</v>
      </c>
      <c r="G64" t="s">
        <v>304</v>
      </c>
      <c r="J64" t="s">
        <v>447</v>
      </c>
      <c r="K64" t="s">
        <v>395</v>
      </c>
    </row>
    <row r="65" spans="1:11" ht="39">
      <c r="A65" t="s">
        <v>387</v>
      </c>
      <c r="D65" s="94" t="s">
        <v>412</v>
      </c>
      <c r="E65" s="95" t="s">
        <v>432</v>
      </c>
      <c r="G65" t="s">
        <v>304</v>
      </c>
      <c r="J65" t="s">
        <v>447</v>
      </c>
      <c r="K65" t="s">
        <v>398</v>
      </c>
    </row>
    <row r="66" spans="1:11" ht="39">
      <c r="A66" t="s">
        <v>388</v>
      </c>
      <c r="D66" s="94" t="s">
        <v>413</v>
      </c>
      <c r="E66" s="95" t="s">
        <v>433</v>
      </c>
      <c r="G66" t="s">
        <v>304</v>
      </c>
      <c r="J66" t="s">
        <v>447</v>
      </c>
      <c r="K66" t="s">
        <v>124</v>
      </c>
    </row>
    <row r="67" spans="1:11" ht="26.25">
      <c r="A67" t="s">
        <v>389</v>
      </c>
      <c r="D67" s="94" t="s">
        <v>414</v>
      </c>
      <c r="E67" s="95" t="s">
        <v>434</v>
      </c>
      <c r="G67" t="s">
        <v>304</v>
      </c>
      <c r="H67" t="s">
        <v>440</v>
      </c>
      <c r="J67" t="s">
        <v>341</v>
      </c>
      <c r="K67" t="s">
        <v>162</v>
      </c>
    </row>
    <row r="68" spans="1:11" ht="52.5">
      <c r="A68" t="s">
        <v>390</v>
      </c>
      <c r="D68" s="94" t="s">
        <v>415</v>
      </c>
      <c r="E68" s="95" t="s">
        <v>435</v>
      </c>
      <c r="G68" t="s">
        <v>304</v>
      </c>
      <c r="H68" t="s">
        <v>440</v>
      </c>
      <c r="J68" t="s">
        <v>336</v>
      </c>
      <c r="K68" t="s">
        <v>396</v>
      </c>
    </row>
    <row r="69" spans="1:11" ht="78.75">
      <c r="A69" t="s">
        <v>364</v>
      </c>
      <c r="D69" s="94" t="s">
        <v>416</v>
      </c>
      <c r="E69" s="95" t="s">
        <v>254</v>
      </c>
      <c r="G69" t="s">
        <v>304</v>
      </c>
      <c r="H69" t="s">
        <v>441</v>
      </c>
      <c r="J69" t="s">
        <v>39</v>
      </c>
      <c r="K69" t="s">
        <v>396</v>
      </c>
    </row>
    <row r="70" spans="1:11" ht="12.75">
      <c r="A70" t="s">
        <v>391</v>
      </c>
      <c r="D70" s="94" t="s">
        <v>417</v>
      </c>
      <c r="E70" s="95" t="s">
        <v>436</v>
      </c>
      <c r="G70" t="s">
        <v>304</v>
      </c>
      <c r="J70" t="s">
        <v>447</v>
      </c>
      <c r="K70" t="s">
        <v>395</v>
      </c>
    </row>
    <row r="71" spans="1:11" ht="26.25">
      <c r="A71" t="s">
        <v>392</v>
      </c>
      <c r="D71" s="94" t="s">
        <v>418</v>
      </c>
      <c r="E71" s="95" t="s">
        <v>437</v>
      </c>
      <c r="G71" t="s">
        <v>304</v>
      </c>
      <c r="H71" t="s">
        <v>444</v>
      </c>
      <c r="J71" t="s">
        <v>447</v>
      </c>
      <c r="K71" t="s">
        <v>179</v>
      </c>
    </row>
    <row r="72" spans="1:11" ht="66">
      <c r="A72" t="s">
        <v>393</v>
      </c>
      <c r="D72" s="94" t="s">
        <v>419</v>
      </c>
      <c r="E72" s="95" t="s">
        <v>438</v>
      </c>
      <c r="G72" t="s">
        <v>304</v>
      </c>
      <c r="H72" t="s">
        <v>441</v>
      </c>
      <c r="J72" t="s">
        <v>342</v>
      </c>
      <c r="K72" t="s">
        <v>395</v>
      </c>
    </row>
    <row r="73" spans="1:11" ht="118.5">
      <c r="A73" t="s">
        <v>394</v>
      </c>
      <c r="D73" s="94" t="s">
        <v>420</v>
      </c>
      <c r="E73" s="95" t="s">
        <v>439</v>
      </c>
      <c r="G73" t="s">
        <v>304</v>
      </c>
      <c r="J73" t="s">
        <v>445</v>
      </c>
      <c r="K73" t="s">
        <v>396</v>
      </c>
    </row>
    <row r="74" spans="1:7" ht="12.75">
      <c r="A74" t="s">
        <v>452</v>
      </c>
      <c r="B74" s="96" t="s">
        <v>453</v>
      </c>
      <c r="C74" s="96" t="s">
        <v>454</v>
      </c>
      <c r="D74" s="97" t="s">
        <v>456</v>
      </c>
      <c r="E74" s="95" t="s">
        <v>455</v>
      </c>
      <c r="G74" t="s">
        <v>291</v>
      </c>
    </row>
    <row r="75" spans="1:11" ht="12.75">
      <c r="A75" t="s">
        <v>457</v>
      </c>
      <c r="B75" s="96" t="s">
        <v>458</v>
      </c>
      <c r="C75" s="96" t="s">
        <v>459</v>
      </c>
      <c r="D75" s="97" t="s">
        <v>461</v>
      </c>
      <c r="E75" s="95" t="s">
        <v>460</v>
      </c>
      <c r="G75" t="s">
        <v>473</v>
      </c>
      <c r="K75" t="s">
        <v>162</v>
      </c>
    </row>
    <row r="76" spans="1:11" ht="12.75">
      <c r="A76" s="98" t="s">
        <v>462</v>
      </c>
      <c r="B76" s="96" t="s">
        <v>463</v>
      </c>
      <c r="C76" s="96" t="s">
        <v>464</v>
      </c>
      <c r="D76" s="97" t="s">
        <v>466</v>
      </c>
      <c r="E76" s="95" t="s">
        <v>465</v>
      </c>
      <c r="G76" t="s">
        <v>474</v>
      </c>
      <c r="K76" t="s">
        <v>467</v>
      </c>
    </row>
    <row r="77" spans="1:7" ht="12.75">
      <c r="A77" t="s">
        <v>468</v>
      </c>
      <c r="B77" s="96" t="s">
        <v>469</v>
      </c>
      <c r="C77" s="96" t="s">
        <v>470</v>
      </c>
      <c r="D77" s="97" t="s">
        <v>472</v>
      </c>
      <c r="E77" s="95" t="s">
        <v>471</v>
      </c>
      <c r="G77" t="s">
        <v>315</v>
      </c>
    </row>
    <row r="78" spans="1:7" ht="13.5">
      <c r="A78" t="s">
        <v>475</v>
      </c>
      <c r="B78" s="99" t="s">
        <v>476</v>
      </c>
      <c r="C78" s="96" t="s">
        <v>477</v>
      </c>
      <c r="D78" s="100" t="s">
        <v>478</v>
      </c>
      <c r="E78" s="99" t="s">
        <v>479</v>
      </c>
      <c r="G78" t="s">
        <v>355</v>
      </c>
    </row>
    <row r="79" spans="1:7" ht="12.75">
      <c r="A79" t="s">
        <v>480</v>
      </c>
      <c r="G79" t="s">
        <v>370</v>
      </c>
    </row>
    <row r="80" spans="1:7" ht="12.75">
      <c r="A80" t="s">
        <v>481</v>
      </c>
      <c r="G80" t="s">
        <v>370</v>
      </c>
    </row>
    <row r="81" spans="1:7" ht="12.75">
      <c r="A81" t="s">
        <v>482</v>
      </c>
      <c r="G81" t="s">
        <v>370</v>
      </c>
    </row>
    <row r="82" spans="1:7" ht="12.75">
      <c r="A82" t="s">
        <v>483</v>
      </c>
      <c r="G82" t="s">
        <v>370</v>
      </c>
    </row>
    <row r="83" spans="1:7" ht="15">
      <c r="A83" s="101" t="s">
        <v>378</v>
      </c>
      <c r="G83" t="s">
        <v>370</v>
      </c>
    </row>
    <row r="84" spans="1:7" ht="15">
      <c r="A84" s="101" t="s">
        <v>485</v>
      </c>
      <c r="D84" s="90"/>
      <c r="E84"/>
      <c r="G84" t="s">
        <v>370</v>
      </c>
    </row>
    <row r="85" spans="1:7" ht="15">
      <c r="A85" s="101" t="s">
        <v>486</v>
      </c>
      <c r="D85" s="90"/>
      <c r="E85"/>
      <c r="G85" t="s">
        <v>370</v>
      </c>
    </row>
    <row r="86" spans="1:7" ht="15">
      <c r="A86" s="101" t="s">
        <v>487</v>
      </c>
      <c r="D86" s="90"/>
      <c r="E86"/>
      <c r="G86" t="s">
        <v>370</v>
      </c>
    </row>
    <row r="87" spans="1:7" ht="15">
      <c r="A87" s="101" t="s">
        <v>484</v>
      </c>
      <c r="D87" s="90"/>
      <c r="E87"/>
      <c r="G87" t="s">
        <v>370</v>
      </c>
    </row>
    <row r="88" spans="1:7" ht="15">
      <c r="A88" s="101" t="s">
        <v>488</v>
      </c>
      <c r="G88" t="s">
        <v>370</v>
      </c>
    </row>
    <row r="89" spans="1:7" ht="15">
      <c r="A89" s="101" t="s">
        <v>489</v>
      </c>
      <c r="G89" t="s">
        <v>370</v>
      </c>
    </row>
  </sheetData>
  <hyperlinks>
    <hyperlink ref="E40" r:id="rId1" display="albest@vcu.edu"/>
    <hyperlink ref="E42" r:id="rId2" display="jkmcculla@comcast.net"/>
    <hyperlink ref="E43" r:id="rId3" display="weggles@saturn.vcu.edu"/>
    <hyperlink ref="E44" r:id="rId4" display="http://www.netaddress.com/tpl/Message/123NOXLHC/Editor?ToRec=iTo=chris.vernon@svtc.dmhmrsas.virginia.gov"/>
    <hyperlink ref="K72" r:id="rId5" display="wbsr604@hotmail.com"/>
    <hyperlink ref="K69" r:id="rId6" display="tclayton@cbsva.com"/>
    <hyperlink ref="K52" r:id="rId7" display="Jonah.Bowles@vafb.com"/>
    <hyperlink ref="K57" r:id="rId8" display="picashes@comcast.net"/>
    <hyperlink ref="K63" r:id="rId9" display="ALBest@VCU.edu"/>
    <hyperlink ref="K67" r:id="rId10" display="wbryant@csc.com"/>
    <hyperlink ref="E69" r:id="rId11" display="tclayton@cbsva.com"/>
    <hyperlink ref="E60" r:id="rId12" display="kkjkpk@aol.com"/>
    <hyperlink ref="E52" r:id="rId13" display="Jonah.Bowles@vafb.com"/>
    <hyperlink ref="E73" r:id="rId14" display="SlonneGR@DBVI.state.va.us"/>
    <hyperlink ref="E70" r:id="rId15" display="lgooss@englishboiler.com"/>
    <hyperlink ref="E57" r:id="rId16" display="picashes@comcast.net"/>
    <hyperlink ref="E67" r:id="rId17" display="wbryant@csc.com"/>
    <hyperlink ref="E62" r:id="rId18" display="JFPenney@comcast.net"/>
    <hyperlink ref="E64" r:id="rId19" display="Kstreagle@earthlink.net"/>
    <hyperlink ref="E54" r:id="rId20" display="kwkauffm@henrico.k12.va.us"/>
    <hyperlink ref="E72" r:id="rId21" display="wbsr604@hotmail.com"/>
    <hyperlink ref="E63" r:id="rId22" display="ALBest@VCU.edu"/>
    <hyperlink ref="E56" r:id="rId23" display="david.estes@hajock.com"/>
    <hyperlink ref="E74" r:id="rId24" display="lgoossjr@aol.com"/>
    <hyperlink ref="E76" r:id="rId25" display="SlonneGR@DBVI.state.va.us"/>
    <hyperlink ref="E77" r:id="rId26" display="wsstreet@mac.com"/>
  </hyperlinks>
  <printOptions/>
  <pageMargins left="0.75" right="0.75" top="1" bottom="1" header="0.5" footer="0.5"/>
  <pageSetup horizontalDpi="1200" verticalDpi="1200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8"/>
  <sheetViews>
    <sheetView workbookViewId="0" topLeftCell="A1">
      <selection activeCell="A1" sqref="A1:M1"/>
    </sheetView>
  </sheetViews>
  <sheetFormatPr defaultColWidth="9.140625" defaultRowHeight="12.75"/>
  <cols>
    <col min="1" max="1" width="5.7109375" style="6" bestFit="1" customWidth="1"/>
    <col min="2" max="2" width="8.57421875" style="6" customWidth="1"/>
    <col min="3" max="3" width="13.00390625" style="1" bestFit="1" customWidth="1"/>
    <col min="4" max="4" width="13.28125" style="1" bestFit="1" customWidth="1"/>
    <col min="5" max="5" width="9.8515625" style="1" customWidth="1"/>
    <col min="6" max="6" width="24.57421875" style="1" customWidth="1"/>
    <col min="7" max="7" width="14.28125" style="1" customWidth="1"/>
    <col min="8" max="13" width="9.140625" style="1" customWidth="1"/>
    <col min="14" max="14" width="27.140625" style="1" customWidth="1"/>
    <col min="15" max="15" width="17.8515625" style="1" customWidth="1"/>
    <col min="16" max="16" width="15.140625" style="1" customWidth="1"/>
    <col min="17" max="17" width="14.421875" style="1" customWidth="1"/>
    <col min="18" max="18" width="12.57421875" style="1" customWidth="1"/>
    <col min="19" max="16384" width="9.140625" style="1" customWidth="1"/>
  </cols>
  <sheetData>
    <row r="1" spans="1:13" s="5" customFormat="1" ht="15">
      <c r="A1" s="89" t="s">
        <v>106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7" ht="12.75">
      <c r="A2" s="14" t="s">
        <v>107</v>
      </c>
      <c r="F2" s="1" t="s">
        <v>109</v>
      </c>
      <c r="N2" s="2"/>
      <c r="O2" s="2"/>
      <c r="P2" s="2"/>
      <c r="Q2" s="2"/>
    </row>
    <row r="3" spans="1:17" ht="12.75">
      <c r="A3" s="14" t="s">
        <v>108</v>
      </c>
      <c r="N3" s="2"/>
      <c r="O3" s="2"/>
      <c r="P3" s="3"/>
      <c r="Q3" s="3"/>
    </row>
    <row r="4" spans="6:17" ht="12.75">
      <c r="F4" s="15" t="s">
        <v>110</v>
      </c>
      <c r="N4" s="2"/>
      <c r="O4" s="2"/>
      <c r="P4" s="2"/>
      <c r="Q4" s="3"/>
    </row>
    <row r="5" ht="12.75">
      <c r="N5" s="2"/>
    </row>
    <row r="6" spans="1:17" ht="15">
      <c r="A6" s="16" t="s">
        <v>111</v>
      </c>
      <c r="M6" s="46" t="s">
        <v>203</v>
      </c>
      <c r="N6" s="2"/>
      <c r="O6" s="2"/>
      <c r="P6" s="3"/>
      <c r="Q6" s="3"/>
    </row>
    <row r="7" spans="1:17" ht="15">
      <c r="A7" s="5" t="s">
        <v>95</v>
      </c>
      <c r="B7" s="5" t="s">
        <v>96</v>
      </c>
      <c r="C7" s="5" t="s">
        <v>7</v>
      </c>
      <c r="D7" s="5" t="s">
        <v>0</v>
      </c>
      <c r="E7" s="5" t="s">
        <v>97</v>
      </c>
      <c r="F7" s="5" t="s">
        <v>1</v>
      </c>
      <c r="G7" s="5" t="s">
        <v>2</v>
      </c>
      <c r="H7" s="5" t="s">
        <v>3</v>
      </c>
      <c r="I7" s="5" t="s">
        <v>4</v>
      </c>
      <c r="J7" s="5" t="s">
        <v>5</v>
      </c>
      <c r="K7" s="5" t="s">
        <v>94</v>
      </c>
      <c r="L7" s="5" t="s">
        <v>6</v>
      </c>
      <c r="M7" s="5" t="s">
        <v>204</v>
      </c>
      <c r="N7" s="2"/>
      <c r="O7" s="2"/>
      <c r="P7" s="3"/>
      <c r="Q7" s="3"/>
    </row>
    <row r="8" spans="2:14" ht="12.75">
      <c r="B8" s="6" t="s">
        <v>98</v>
      </c>
      <c r="C8" s="1" t="s">
        <v>29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13</v>
      </c>
      <c r="I8" s="1">
        <v>23233</v>
      </c>
      <c r="J8" s="1" t="s">
        <v>22</v>
      </c>
      <c r="K8" s="1" t="s">
        <v>92</v>
      </c>
      <c r="L8" s="1">
        <v>788</v>
      </c>
      <c r="M8" s="10"/>
      <c r="N8" s="2"/>
    </row>
    <row r="9" spans="2:15" ht="12.75">
      <c r="B9" s="6" t="s">
        <v>98</v>
      </c>
      <c r="C9" s="8" t="s">
        <v>47</v>
      </c>
      <c r="D9" s="8" t="s">
        <v>48</v>
      </c>
      <c r="E9" s="1" t="s">
        <v>49</v>
      </c>
      <c r="F9" s="1" t="s">
        <v>50</v>
      </c>
      <c r="G9" s="1" t="s">
        <v>51</v>
      </c>
      <c r="H9" s="1" t="s">
        <v>13</v>
      </c>
      <c r="I9" s="1">
        <v>23040</v>
      </c>
      <c r="J9" s="1" t="s">
        <v>14</v>
      </c>
      <c r="K9" s="1" t="s">
        <v>93</v>
      </c>
      <c r="L9" s="1">
        <v>6535</v>
      </c>
      <c r="M9" s="11"/>
      <c r="N9" s="2"/>
      <c r="O9" s="2"/>
    </row>
    <row r="10" spans="2:17" ht="12.75">
      <c r="B10" s="6" t="s">
        <v>98</v>
      </c>
      <c r="C10" s="7" t="s">
        <v>9</v>
      </c>
      <c r="D10" s="7" t="s">
        <v>8</v>
      </c>
      <c r="E10" s="1" t="s">
        <v>10</v>
      </c>
      <c r="F10" s="1" t="s">
        <v>11</v>
      </c>
      <c r="G10" s="1" t="s">
        <v>12</v>
      </c>
      <c r="H10" s="1" t="s">
        <v>13</v>
      </c>
      <c r="I10" s="1">
        <v>23111</v>
      </c>
      <c r="J10" s="1" t="s">
        <v>14</v>
      </c>
      <c r="K10" s="1" t="s">
        <v>93</v>
      </c>
      <c r="L10" s="1">
        <v>523</v>
      </c>
      <c r="M10" s="12"/>
      <c r="N10" s="2"/>
      <c r="O10" s="2"/>
      <c r="P10" s="3"/>
      <c r="Q10" s="3"/>
    </row>
    <row r="11" spans="2:15" ht="12.75">
      <c r="B11" s="6" t="s">
        <v>99</v>
      </c>
      <c r="C11" s="7" t="s">
        <v>41</v>
      </c>
      <c r="D11" s="7" t="s">
        <v>42</v>
      </c>
      <c r="E11" s="1" t="s">
        <v>43</v>
      </c>
      <c r="F11" s="1" t="s">
        <v>44</v>
      </c>
      <c r="G11" s="1" t="s">
        <v>33</v>
      </c>
      <c r="H11" s="1" t="s">
        <v>13</v>
      </c>
      <c r="I11" s="1">
        <v>23233</v>
      </c>
      <c r="J11" s="1" t="s">
        <v>14</v>
      </c>
      <c r="K11" s="1" t="s">
        <v>93</v>
      </c>
      <c r="L11" s="1">
        <v>772</v>
      </c>
      <c r="M11" s="12"/>
      <c r="N11" s="2"/>
      <c r="O11" s="4"/>
    </row>
    <row r="12" spans="2:17" ht="12.75">
      <c r="B12" s="6" t="s">
        <v>99</v>
      </c>
      <c r="C12" s="7" t="s">
        <v>72</v>
      </c>
      <c r="D12" s="7" t="s">
        <v>73</v>
      </c>
      <c r="E12" s="1" t="s">
        <v>74</v>
      </c>
      <c r="F12" s="1" t="s">
        <v>75</v>
      </c>
      <c r="G12" s="1" t="s">
        <v>76</v>
      </c>
      <c r="H12" s="1" t="s">
        <v>13</v>
      </c>
      <c r="I12" s="1">
        <v>23141</v>
      </c>
      <c r="J12" s="1" t="s">
        <v>14</v>
      </c>
      <c r="K12" s="1" t="s">
        <v>93</v>
      </c>
      <c r="L12" s="1">
        <v>562</v>
      </c>
      <c r="M12" s="13"/>
      <c r="N12" s="2"/>
      <c r="O12" s="2"/>
      <c r="P12" s="3"/>
      <c r="Q12" s="3"/>
    </row>
    <row r="13" spans="2:17" ht="12.75">
      <c r="B13" s="6" t="s">
        <v>99</v>
      </c>
      <c r="C13" s="7" t="s">
        <v>52</v>
      </c>
      <c r="D13" s="7" t="s">
        <v>53</v>
      </c>
      <c r="E13" s="1" t="s">
        <v>54</v>
      </c>
      <c r="F13" s="1" t="s">
        <v>55</v>
      </c>
      <c r="G13" s="1" t="s">
        <v>23</v>
      </c>
      <c r="H13" s="1" t="s">
        <v>13</v>
      </c>
      <c r="I13" s="1">
        <v>23114</v>
      </c>
      <c r="K13" s="1" t="s">
        <v>93</v>
      </c>
      <c r="L13" s="1">
        <v>876</v>
      </c>
      <c r="M13" s="13"/>
      <c r="N13" s="2"/>
      <c r="O13" s="2"/>
      <c r="P13" s="2"/>
      <c r="Q13" s="2"/>
    </row>
    <row r="14" spans="2:17" ht="12.75">
      <c r="B14" s="6" t="s">
        <v>100</v>
      </c>
      <c r="C14" s="7" t="s">
        <v>68</v>
      </c>
      <c r="D14" s="7" t="s">
        <v>69</v>
      </c>
      <c r="E14" s="1" t="s">
        <v>70</v>
      </c>
      <c r="F14" s="1" t="s">
        <v>71</v>
      </c>
      <c r="G14" s="1" t="s">
        <v>23</v>
      </c>
      <c r="H14" s="1" t="s">
        <v>13</v>
      </c>
      <c r="I14" s="1">
        <v>23112</v>
      </c>
      <c r="J14" s="1" t="s">
        <v>14</v>
      </c>
      <c r="K14" s="1" t="s">
        <v>93</v>
      </c>
      <c r="L14" s="1">
        <v>2890</v>
      </c>
      <c r="M14" s="13"/>
      <c r="N14" s="2"/>
      <c r="O14" s="2"/>
      <c r="P14" s="3"/>
      <c r="Q14" s="3"/>
    </row>
    <row r="15" spans="2:17" ht="12.75">
      <c r="B15" s="6" t="s">
        <v>100</v>
      </c>
      <c r="C15" s="9" t="s">
        <v>35</v>
      </c>
      <c r="D15" s="9" t="s">
        <v>34</v>
      </c>
      <c r="E15" s="1" t="s">
        <v>36</v>
      </c>
      <c r="F15" s="1" t="s">
        <v>37</v>
      </c>
      <c r="G15" s="1" t="s">
        <v>33</v>
      </c>
      <c r="H15" s="1" t="s">
        <v>13</v>
      </c>
      <c r="I15" s="1">
        <v>23233</v>
      </c>
      <c r="J15" s="1" t="s">
        <v>14</v>
      </c>
      <c r="K15" s="1" t="s">
        <v>93</v>
      </c>
      <c r="L15" s="1">
        <v>736</v>
      </c>
      <c r="M15" s="11"/>
      <c r="N15" s="2"/>
      <c r="O15" s="2"/>
      <c r="P15" s="2"/>
      <c r="Q15" s="3"/>
    </row>
    <row r="16" spans="2:14" ht="12.75">
      <c r="B16" s="6" t="s">
        <v>100</v>
      </c>
      <c r="C16" s="9" t="s">
        <v>16</v>
      </c>
      <c r="D16" s="9" t="s">
        <v>77</v>
      </c>
      <c r="E16" s="1" t="s">
        <v>78</v>
      </c>
      <c r="F16" s="1" t="s">
        <v>79</v>
      </c>
      <c r="G16" s="1" t="s">
        <v>33</v>
      </c>
      <c r="H16" s="1" t="s">
        <v>13</v>
      </c>
      <c r="I16" s="1">
        <v>23229</v>
      </c>
      <c r="J16" s="1" t="s">
        <v>14</v>
      </c>
      <c r="K16" s="1" t="s">
        <v>93</v>
      </c>
      <c r="L16" s="1">
        <v>799</v>
      </c>
      <c r="M16" s="13"/>
      <c r="N16" s="2"/>
    </row>
    <row r="17" spans="2:14" ht="12.75">
      <c r="B17" s="6" t="s">
        <v>101</v>
      </c>
      <c r="C17" s="7" t="s">
        <v>80</v>
      </c>
      <c r="D17" s="7" t="s">
        <v>90</v>
      </c>
      <c r="E17" s="1" t="s">
        <v>81</v>
      </c>
      <c r="F17" s="1" t="s">
        <v>82</v>
      </c>
      <c r="G17" s="1" t="s">
        <v>12</v>
      </c>
      <c r="H17" s="1" t="s">
        <v>13</v>
      </c>
      <c r="I17" s="1">
        <v>23116</v>
      </c>
      <c r="J17" s="1" t="s">
        <v>14</v>
      </c>
      <c r="K17" s="1" t="s">
        <v>93</v>
      </c>
      <c r="L17" s="1">
        <v>521</v>
      </c>
      <c r="M17" s="13"/>
      <c r="N17" s="2"/>
    </row>
    <row r="18" spans="2:17" ht="12.75">
      <c r="B18" s="6" t="s">
        <v>101</v>
      </c>
      <c r="C18" s="7" t="s">
        <v>25</v>
      </c>
      <c r="D18" s="7" t="s">
        <v>26</v>
      </c>
      <c r="E18" s="1" t="s">
        <v>27</v>
      </c>
      <c r="F18" s="1" t="s">
        <v>40</v>
      </c>
      <c r="G18" s="1" t="s">
        <v>28</v>
      </c>
      <c r="H18" s="1" t="s">
        <v>13</v>
      </c>
      <c r="I18" s="1">
        <v>23831</v>
      </c>
      <c r="J18" s="1" t="s">
        <v>14</v>
      </c>
      <c r="K18" s="1" t="s">
        <v>93</v>
      </c>
      <c r="L18" s="1">
        <v>877</v>
      </c>
      <c r="M18" s="11"/>
      <c r="N18" s="2"/>
      <c r="O18" s="2"/>
      <c r="P18" s="3"/>
      <c r="Q18" s="3"/>
    </row>
    <row r="19" spans="2:14" ht="12.75">
      <c r="B19" s="47" t="s">
        <v>102</v>
      </c>
      <c r="C19" s="9" t="s">
        <v>60</v>
      </c>
      <c r="D19" s="9" t="s">
        <v>61</v>
      </c>
      <c r="E19" s="1" t="s">
        <v>62</v>
      </c>
      <c r="F19" s="1" t="s">
        <v>63</v>
      </c>
      <c r="G19" s="1" t="s">
        <v>33</v>
      </c>
      <c r="H19" s="1" t="s">
        <v>13</v>
      </c>
      <c r="I19" s="1">
        <v>23233</v>
      </c>
      <c r="J19" s="1" t="s">
        <v>22</v>
      </c>
      <c r="K19" s="1" t="s">
        <v>92</v>
      </c>
      <c r="L19" s="1">
        <v>772</v>
      </c>
      <c r="M19" s="10"/>
      <c r="N19" s="2"/>
    </row>
    <row r="20" spans="2:17" ht="12.75">
      <c r="B20" s="6" t="s">
        <v>103</v>
      </c>
      <c r="C20" s="1" t="s">
        <v>57</v>
      </c>
      <c r="D20" s="1" t="s">
        <v>89</v>
      </c>
      <c r="E20" s="1" t="s">
        <v>58</v>
      </c>
      <c r="F20" s="1" t="s">
        <v>59</v>
      </c>
      <c r="G20" s="1" t="s">
        <v>33</v>
      </c>
      <c r="H20" s="1" t="s">
        <v>13</v>
      </c>
      <c r="I20" s="1">
        <v>23233</v>
      </c>
      <c r="J20" s="1" t="s">
        <v>14</v>
      </c>
      <c r="K20" s="1" t="s">
        <v>93</v>
      </c>
      <c r="L20" s="1">
        <v>772</v>
      </c>
      <c r="M20" s="13"/>
      <c r="N20" s="2"/>
      <c r="O20" s="2"/>
      <c r="P20" s="2"/>
      <c r="Q20" s="3"/>
    </row>
    <row r="21" spans="2:13" ht="12.75">
      <c r="B21" s="6" t="s">
        <v>103</v>
      </c>
      <c r="C21" s="1" t="s">
        <v>64</v>
      </c>
      <c r="D21" s="1" t="s">
        <v>65</v>
      </c>
      <c r="E21" s="1" t="s">
        <v>66</v>
      </c>
      <c r="F21" s="1" t="s">
        <v>67</v>
      </c>
      <c r="G21" s="1" t="s">
        <v>33</v>
      </c>
      <c r="H21" s="1" t="s">
        <v>13</v>
      </c>
      <c r="I21" s="1">
        <v>23235</v>
      </c>
      <c r="J21" s="1" t="s">
        <v>14</v>
      </c>
      <c r="K21" s="1" t="s">
        <v>93</v>
      </c>
      <c r="L21" s="1">
        <v>840</v>
      </c>
      <c r="M21" s="13"/>
    </row>
    <row r="22" spans="2:17" ht="12.75">
      <c r="B22" s="6" t="s">
        <v>104</v>
      </c>
      <c r="C22" s="1" t="s">
        <v>83</v>
      </c>
      <c r="D22" s="1" t="s">
        <v>84</v>
      </c>
      <c r="E22" s="1" t="s">
        <v>85</v>
      </c>
      <c r="F22" s="1" t="s">
        <v>86</v>
      </c>
      <c r="G22" s="1" t="s">
        <v>87</v>
      </c>
      <c r="H22" s="1" t="s">
        <v>13</v>
      </c>
      <c r="I22" s="1">
        <v>23838</v>
      </c>
      <c r="J22" s="1" t="s">
        <v>14</v>
      </c>
      <c r="M22" s="13"/>
      <c r="N22" s="2"/>
      <c r="O22" s="2"/>
      <c r="P22" s="2"/>
      <c r="Q22" s="3"/>
    </row>
    <row r="23" spans="2:17" ht="12.75">
      <c r="B23" s="47" t="s">
        <v>105</v>
      </c>
      <c r="C23" s="8" t="s">
        <v>17</v>
      </c>
      <c r="D23" s="8" t="s">
        <v>18</v>
      </c>
      <c r="E23" s="1" t="s">
        <v>19</v>
      </c>
      <c r="F23" s="1" t="s">
        <v>20</v>
      </c>
      <c r="G23" s="1" t="s">
        <v>21</v>
      </c>
      <c r="H23" s="1" t="s">
        <v>13</v>
      </c>
      <c r="I23" s="1">
        <v>22460</v>
      </c>
      <c r="J23" s="1" t="s">
        <v>22</v>
      </c>
      <c r="K23" s="1" t="s">
        <v>92</v>
      </c>
      <c r="L23" s="1">
        <v>222</v>
      </c>
      <c r="M23" s="10"/>
      <c r="N23" s="2"/>
      <c r="O23" s="2"/>
      <c r="P23" s="3"/>
      <c r="Q23" s="3"/>
    </row>
    <row r="24" spans="3:17" ht="12.75">
      <c r="C24" s="7"/>
      <c r="D24" s="7"/>
      <c r="N24" s="2"/>
      <c r="O24" s="2"/>
      <c r="P24" s="2"/>
      <c r="Q24" s="2"/>
    </row>
    <row r="25" spans="1:22" ht="17.25">
      <c r="A25" s="16" t="s">
        <v>205</v>
      </c>
      <c r="B25" s="51"/>
      <c r="C25" s="60"/>
      <c r="D25" s="60"/>
      <c r="E25" s="52"/>
      <c r="F25" s="52"/>
      <c r="G25" s="52"/>
      <c r="H25" s="52"/>
      <c r="I25" s="52"/>
      <c r="J25" s="53"/>
      <c r="K25" s="17"/>
      <c r="L25" s="18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18" ht="15">
      <c r="A26" s="19" t="s">
        <v>112</v>
      </c>
      <c r="B26" s="19" t="s">
        <v>113</v>
      </c>
      <c r="C26" s="61" t="s">
        <v>0</v>
      </c>
      <c r="D26" s="61" t="s">
        <v>7</v>
      </c>
      <c r="E26" s="19" t="s">
        <v>114</v>
      </c>
      <c r="F26" s="19" t="s">
        <v>1</v>
      </c>
      <c r="G26" s="19" t="s">
        <v>2</v>
      </c>
      <c r="H26" s="19" t="s">
        <v>3</v>
      </c>
      <c r="I26" s="19" t="s">
        <v>4</v>
      </c>
      <c r="J26" s="84"/>
      <c r="K26" s="84"/>
      <c r="L26" s="84"/>
      <c r="N26" s="20" t="s">
        <v>115</v>
      </c>
      <c r="O26" s="19" t="s">
        <v>117</v>
      </c>
      <c r="P26" s="19" t="s">
        <v>118</v>
      </c>
      <c r="Q26" s="19" t="s">
        <v>119</v>
      </c>
      <c r="R26" s="19"/>
    </row>
    <row r="27" spans="1:18" ht="12.75">
      <c r="A27" s="21"/>
      <c r="B27" s="22"/>
      <c r="C27" s="29"/>
      <c r="D27" s="29"/>
      <c r="E27" s="21"/>
      <c r="F27" s="21"/>
      <c r="G27" s="21"/>
      <c r="H27" s="21"/>
      <c r="I27" s="21"/>
      <c r="J27" s="85"/>
      <c r="K27" s="85"/>
      <c r="L27" s="85"/>
      <c r="N27" s="23"/>
      <c r="O27" s="22"/>
      <c r="P27" s="22"/>
      <c r="Q27" s="24"/>
      <c r="R27" s="22"/>
    </row>
    <row r="28" spans="1:18" ht="12.75">
      <c r="A28" s="22"/>
      <c r="B28" s="22" t="s">
        <v>120</v>
      </c>
      <c r="C28" s="29" t="s">
        <v>121</v>
      </c>
      <c r="D28" s="29" t="s">
        <v>9</v>
      </c>
      <c r="E28" s="21" t="s">
        <v>123</v>
      </c>
      <c r="F28" s="21" t="s">
        <v>122</v>
      </c>
      <c r="G28" s="21" t="s">
        <v>12</v>
      </c>
      <c r="H28" s="21" t="s">
        <v>13</v>
      </c>
      <c r="I28" s="21">
        <v>23116</v>
      </c>
      <c r="J28" s="85"/>
      <c r="K28" s="85"/>
      <c r="L28" s="85"/>
      <c r="N28" s="23" t="s">
        <v>124</v>
      </c>
      <c r="O28" s="26">
        <v>3</v>
      </c>
      <c r="P28" s="26" t="s">
        <v>125</v>
      </c>
      <c r="Q28" s="27" t="s">
        <v>126</v>
      </c>
      <c r="R28" s="22"/>
    </row>
    <row r="29" spans="1:18" ht="12.75">
      <c r="A29" s="28"/>
      <c r="B29" s="48" t="s">
        <v>120</v>
      </c>
      <c r="C29" s="29" t="s">
        <v>127</v>
      </c>
      <c r="D29" s="29" t="s">
        <v>128</v>
      </c>
      <c r="E29" s="29" t="s">
        <v>130</v>
      </c>
      <c r="F29" s="29" t="s">
        <v>129</v>
      </c>
      <c r="G29" s="29" t="s">
        <v>87</v>
      </c>
      <c r="H29" s="29" t="s">
        <v>13</v>
      </c>
      <c r="I29" s="29">
        <v>23832</v>
      </c>
      <c r="J29" s="86"/>
      <c r="K29" s="86"/>
      <c r="L29" s="86"/>
      <c r="N29" s="30" t="s">
        <v>131</v>
      </c>
      <c r="O29" s="31">
        <v>7</v>
      </c>
      <c r="P29" s="31" t="s">
        <v>132</v>
      </c>
      <c r="Q29" s="32" t="s">
        <v>133</v>
      </c>
      <c r="R29" s="28"/>
    </row>
    <row r="30" spans="1:18" ht="12.75">
      <c r="A30" s="22"/>
      <c r="B30" s="22" t="s">
        <v>120</v>
      </c>
      <c r="C30" s="25" t="s">
        <v>138</v>
      </c>
      <c r="D30" s="25" t="s">
        <v>139</v>
      </c>
      <c r="E30" s="21" t="s">
        <v>141</v>
      </c>
      <c r="F30" s="21" t="s">
        <v>140</v>
      </c>
      <c r="G30" s="21" t="s">
        <v>33</v>
      </c>
      <c r="H30" s="21" t="s">
        <v>13</v>
      </c>
      <c r="I30" s="21">
        <v>23236</v>
      </c>
      <c r="J30" s="85"/>
      <c r="K30" s="85"/>
      <c r="L30" s="85"/>
      <c r="N30" s="23" t="s">
        <v>142</v>
      </c>
      <c r="O30" s="22">
        <v>11</v>
      </c>
      <c r="P30" s="22" t="s">
        <v>125</v>
      </c>
      <c r="Q30" s="24" t="s">
        <v>143</v>
      </c>
      <c r="R30" s="22"/>
    </row>
    <row r="31" spans="1:18" ht="13.5" thickBot="1">
      <c r="A31" s="34"/>
      <c r="B31" s="34" t="s">
        <v>120</v>
      </c>
      <c r="C31" s="62" t="s">
        <v>144</v>
      </c>
      <c r="D31" s="62" t="s">
        <v>24</v>
      </c>
      <c r="E31" s="34" t="s">
        <v>147</v>
      </c>
      <c r="F31" s="34" t="s">
        <v>145</v>
      </c>
      <c r="G31" s="34" t="s">
        <v>146</v>
      </c>
      <c r="H31" s="34" t="s">
        <v>13</v>
      </c>
      <c r="I31" s="34">
        <v>23047</v>
      </c>
      <c r="J31" s="87"/>
      <c r="K31" s="87"/>
      <c r="L31" s="87"/>
      <c r="N31" s="34" t="s">
        <v>148</v>
      </c>
      <c r="O31" s="34">
        <v>16</v>
      </c>
      <c r="P31" s="34" t="s">
        <v>125</v>
      </c>
      <c r="Q31" s="35" t="s">
        <v>149</v>
      </c>
      <c r="R31" s="34"/>
    </row>
    <row r="32" spans="1:18" ht="12.75">
      <c r="A32" s="36"/>
      <c r="B32" s="49" t="s">
        <v>150</v>
      </c>
      <c r="C32" s="50" t="s">
        <v>151</v>
      </c>
      <c r="D32" s="50" t="s">
        <v>152</v>
      </c>
      <c r="E32" s="36" t="s">
        <v>154</v>
      </c>
      <c r="F32" s="36" t="s">
        <v>153</v>
      </c>
      <c r="G32" s="36" t="s">
        <v>28</v>
      </c>
      <c r="H32" s="36" t="s">
        <v>13</v>
      </c>
      <c r="I32" s="36">
        <v>23831</v>
      </c>
      <c r="J32" s="87"/>
      <c r="K32" s="87"/>
      <c r="L32" s="87"/>
      <c r="N32" s="36" t="s">
        <v>131</v>
      </c>
      <c r="O32" s="36">
        <v>4</v>
      </c>
      <c r="P32" s="36" t="s">
        <v>156</v>
      </c>
      <c r="Q32" s="37" t="s">
        <v>157</v>
      </c>
      <c r="R32" s="36"/>
    </row>
    <row r="33" spans="1:18" ht="12.75">
      <c r="A33" s="21"/>
      <c r="B33" s="22" t="s">
        <v>150</v>
      </c>
      <c r="C33" s="28" t="s">
        <v>158</v>
      </c>
      <c r="D33" s="28" t="s">
        <v>159</v>
      </c>
      <c r="E33" s="22" t="s">
        <v>161</v>
      </c>
      <c r="F33" s="22" t="s">
        <v>160</v>
      </c>
      <c r="G33" s="22" t="s">
        <v>88</v>
      </c>
      <c r="H33" s="22" t="s">
        <v>13</v>
      </c>
      <c r="I33" s="22">
        <v>23834</v>
      </c>
      <c r="J33" s="87"/>
      <c r="K33" s="87"/>
      <c r="L33" s="87"/>
      <c r="N33" s="22" t="s">
        <v>162</v>
      </c>
      <c r="O33" s="22">
        <v>5</v>
      </c>
      <c r="P33" s="22" t="s">
        <v>125</v>
      </c>
      <c r="Q33" s="24" t="s">
        <v>163</v>
      </c>
      <c r="R33" s="22"/>
    </row>
    <row r="34" spans="1:18" ht="12.75">
      <c r="A34" s="22"/>
      <c r="B34" s="22" t="s">
        <v>150</v>
      </c>
      <c r="C34" s="28" t="s">
        <v>164</v>
      </c>
      <c r="D34" s="28" t="s">
        <v>165</v>
      </c>
      <c r="E34" s="22" t="s">
        <v>167</v>
      </c>
      <c r="F34" s="22" t="s">
        <v>166</v>
      </c>
      <c r="G34" s="22" t="s">
        <v>15</v>
      </c>
      <c r="H34" s="22" t="s">
        <v>13</v>
      </c>
      <c r="I34" s="22">
        <v>23060</v>
      </c>
      <c r="J34" s="87"/>
      <c r="K34" s="87"/>
      <c r="L34" s="87"/>
      <c r="N34" s="22" t="s">
        <v>148</v>
      </c>
      <c r="O34" s="22">
        <v>8</v>
      </c>
      <c r="P34" s="22" t="s">
        <v>125</v>
      </c>
      <c r="Q34" s="24" t="s">
        <v>168</v>
      </c>
      <c r="R34" s="22"/>
    </row>
    <row r="35" spans="1:18" ht="12" customHeight="1">
      <c r="A35" s="22"/>
      <c r="B35" s="22" t="s">
        <v>169</v>
      </c>
      <c r="C35" s="28" t="s">
        <v>170</v>
      </c>
      <c r="D35" s="28" t="s">
        <v>24</v>
      </c>
      <c r="E35" s="22" t="s">
        <v>172</v>
      </c>
      <c r="F35" s="22" t="s">
        <v>171</v>
      </c>
      <c r="G35" s="22" t="s">
        <v>12</v>
      </c>
      <c r="H35" s="22" t="s">
        <v>13</v>
      </c>
      <c r="I35" s="22">
        <v>23116</v>
      </c>
      <c r="J35" s="87"/>
      <c r="K35" s="87"/>
      <c r="L35" s="87"/>
      <c r="N35" s="22" t="s">
        <v>124</v>
      </c>
      <c r="O35" s="26">
        <v>14</v>
      </c>
      <c r="P35" s="26" t="s">
        <v>125</v>
      </c>
      <c r="Q35" s="27" t="s">
        <v>173</v>
      </c>
      <c r="R35" s="26"/>
    </row>
    <row r="36" spans="1:18" ht="12" customHeight="1">
      <c r="A36" s="28"/>
      <c r="B36" s="28" t="s">
        <v>174</v>
      </c>
      <c r="C36" s="28" t="s">
        <v>175</v>
      </c>
      <c r="D36" s="28" t="s">
        <v>176</v>
      </c>
      <c r="E36" s="28" t="s">
        <v>178</v>
      </c>
      <c r="F36" s="28" t="s">
        <v>177</v>
      </c>
      <c r="G36" s="28" t="s">
        <v>56</v>
      </c>
      <c r="H36" s="28" t="s">
        <v>13</v>
      </c>
      <c r="I36" s="28">
        <v>22473</v>
      </c>
      <c r="J36" s="88"/>
      <c r="K36" s="88"/>
      <c r="L36" s="88"/>
      <c r="N36" s="28" t="s">
        <v>179</v>
      </c>
      <c r="O36" s="45">
        <v>5</v>
      </c>
      <c r="P36" s="45" t="s">
        <v>125</v>
      </c>
      <c r="Q36" s="32" t="s">
        <v>180</v>
      </c>
      <c r="R36" s="45"/>
    </row>
    <row r="37" spans="1:18" ht="12.75">
      <c r="A37" s="26"/>
      <c r="B37" s="48" t="s">
        <v>181</v>
      </c>
      <c r="C37" s="29" t="s">
        <v>182</v>
      </c>
      <c r="D37" s="29" t="s">
        <v>183</v>
      </c>
      <c r="E37" s="21" t="s">
        <v>185</v>
      </c>
      <c r="F37" s="21" t="s">
        <v>184</v>
      </c>
      <c r="G37" s="21" t="s">
        <v>12</v>
      </c>
      <c r="H37" s="21" t="s">
        <v>13</v>
      </c>
      <c r="I37" s="21">
        <v>23116</v>
      </c>
      <c r="J37" s="85"/>
      <c r="K37" s="85"/>
      <c r="L37" s="85"/>
      <c r="N37" s="23" t="s">
        <v>124</v>
      </c>
      <c r="O37" s="26">
        <v>10</v>
      </c>
      <c r="P37" s="26" t="s">
        <v>156</v>
      </c>
      <c r="Q37" s="27" t="s">
        <v>186</v>
      </c>
      <c r="R37" s="27" t="s">
        <v>187</v>
      </c>
    </row>
    <row r="38" spans="1:18" ht="12.75">
      <c r="A38" s="39"/>
      <c r="B38" s="36" t="s">
        <v>188</v>
      </c>
      <c r="C38" s="42" t="s">
        <v>189</v>
      </c>
      <c r="D38" s="42" t="s">
        <v>165</v>
      </c>
      <c r="E38" s="39" t="s">
        <v>191</v>
      </c>
      <c r="F38" s="39" t="s">
        <v>190</v>
      </c>
      <c r="G38" s="39" t="s">
        <v>28</v>
      </c>
      <c r="H38" s="39" t="s">
        <v>13</v>
      </c>
      <c r="I38" s="39">
        <v>23831</v>
      </c>
      <c r="J38" s="87"/>
      <c r="K38" s="87"/>
      <c r="L38" s="87"/>
      <c r="N38" s="39" t="s">
        <v>131</v>
      </c>
      <c r="O38" s="36">
        <v>2</v>
      </c>
      <c r="P38" s="36" t="s">
        <v>125</v>
      </c>
      <c r="Q38" s="37" t="s">
        <v>192</v>
      </c>
      <c r="R38" s="36"/>
    </row>
    <row r="39" spans="1:18" ht="12.75">
      <c r="A39" s="26"/>
      <c r="B39" s="26" t="s">
        <v>188</v>
      </c>
      <c r="C39" s="43" t="s">
        <v>189</v>
      </c>
      <c r="D39" s="43" t="s">
        <v>193</v>
      </c>
      <c r="E39" s="41" t="s">
        <v>195</v>
      </c>
      <c r="F39" s="41" t="s">
        <v>194</v>
      </c>
      <c r="G39" s="41" t="s">
        <v>91</v>
      </c>
      <c r="H39" s="41" t="s">
        <v>13</v>
      </c>
      <c r="I39" s="41">
        <v>23860</v>
      </c>
      <c r="J39" s="85"/>
      <c r="K39" s="85"/>
      <c r="L39" s="85"/>
      <c r="N39" s="44" t="s">
        <v>162</v>
      </c>
      <c r="O39" s="26">
        <v>8</v>
      </c>
      <c r="P39" s="26" t="s">
        <v>125</v>
      </c>
      <c r="Q39" s="26" t="s">
        <v>196</v>
      </c>
      <c r="R39" s="26"/>
    </row>
    <row r="40" spans="1:18" ht="12.75">
      <c r="A40" s="26"/>
      <c r="B40" s="26" t="s">
        <v>197</v>
      </c>
      <c r="C40" s="33" t="s">
        <v>198</v>
      </c>
      <c r="D40" s="33" t="s">
        <v>38</v>
      </c>
      <c r="E40" s="26" t="s">
        <v>201</v>
      </c>
      <c r="F40" s="26" t="s">
        <v>199</v>
      </c>
      <c r="G40" s="26" t="s">
        <v>200</v>
      </c>
      <c r="H40" s="26" t="s">
        <v>13</v>
      </c>
      <c r="I40" s="26">
        <v>23803</v>
      </c>
      <c r="J40" s="87"/>
      <c r="K40" s="87"/>
      <c r="L40" s="87"/>
      <c r="N40" s="26" t="s">
        <v>162</v>
      </c>
      <c r="O40" s="26">
        <v>11</v>
      </c>
      <c r="P40" s="26" t="s">
        <v>125</v>
      </c>
      <c r="Q40" s="27" t="s">
        <v>202</v>
      </c>
      <c r="R40" s="26"/>
    </row>
    <row r="42" ht="12.75">
      <c r="A42" s="14" t="s">
        <v>206</v>
      </c>
    </row>
    <row r="43" spans="1:19" ht="15">
      <c r="A43" s="19" t="s">
        <v>113</v>
      </c>
      <c r="C43" s="61" t="s">
        <v>210</v>
      </c>
      <c r="D43" s="61" t="s">
        <v>209</v>
      </c>
      <c r="E43" s="19" t="s">
        <v>114</v>
      </c>
      <c r="F43" s="19" t="s">
        <v>1</v>
      </c>
      <c r="G43" s="19" t="s">
        <v>2</v>
      </c>
      <c r="H43" s="19" t="s">
        <v>3</v>
      </c>
      <c r="I43" s="19" t="s">
        <v>4</v>
      </c>
      <c r="K43" s="19" t="s">
        <v>212</v>
      </c>
      <c r="L43" s="19"/>
      <c r="M43" s="19" t="s">
        <v>213</v>
      </c>
      <c r="N43" s="19" t="s">
        <v>116</v>
      </c>
      <c r="O43" s="19" t="s">
        <v>214</v>
      </c>
      <c r="P43" s="19" t="s">
        <v>215</v>
      </c>
      <c r="Q43" s="19" t="s">
        <v>119</v>
      </c>
      <c r="R43" s="19" t="s">
        <v>216</v>
      </c>
      <c r="S43" s="19"/>
    </row>
    <row r="44" spans="2:19" ht="13.5" thickBot="1">
      <c r="B44" s="34" t="s">
        <v>98</v>
      </c>
      <c r="C44" s="62" t="s">
        <v>217</v>
      </c>
      <c r="D44" s="62" t="s">
        <v>218</v>
      </c>
      <c r="E44" s="34" t="s">
        <v>220</v>
      </c>
      <c r="F44" s="34" t="s">
        <v>219</v>
      </c>
      <c r="G44" s="34" t="s">
        <v>88</v>
      </c>
      <c r="H44" s="34" t="s">
        <v>13</v>
      </c>
      <c r="I44" s="34">
        <v>23834</v>
      </c>
      <c r="K44" s="34" t="s">
        <v>221</v>
      </c>
      <c r="L44" s="56"/>
      <c r="M44" s="34"/>
      <c r="N44" s="34" t="s">
        <v>136</v>
      </c>
      <c r="O44" s="34" t="s">
        <v>222</v>
      </c>
      <c r="P44" s="54">
        <v>1</v>
      </c>
      <c r="Q44" s="35" t="s">
        <v>223</v>
      </c>
      <c r="R44" s="34" t="s">
        <v>224</v>
      </c>
      <c r="S44" s="40"/>
    </row>
    <row r="45" spans="2:19" ht="12.75">
      <c r="B45" s="22" t="s">
        <v>99</v>
      </c>
      <c r="C45" s="28" t="s">
        <v>225</v>
      </c>
      <c r="D45" s="28" t="s">
        <v>52</v>
      </c>
      <c r="E45" s="22" t="s">
        <v>227</v>
      </c>
      <c r="F45" s="22" t="s">
        <v>226</v>
      </c>
      <c r="G45" s="22" t="s">
        <v>33</v>
      </c>
      <c r="H45" s="22" t="s">
        <v>13</v>
      </c>
      <c r="I45" s="22">
        <v>23228</v>
      </c>
      <c r="K45" s="22" t="s">
        <v>228</v>
      </c>
      <c r="L45" s="55"/>
      <c r="M45" s="22"/>
      <c r="N45" s="22" t="s">
        <v>136</v>
      </c>
      <c r="O45" s="22" t="s">
        <v>229</v>
      </c>
      <c r="P45" s="22">
        <v>2</v>
      </c>
      <c r="Q45" s="24" t="s">
        <v>230</v>
      </c>
      <c r="R45" s="22" t="s">
        <v>231</v>
      </c>
      <c r="S45" s="22"/>
    </row>
    <row r="46" spans="2:19" ht="12.75">
      <c r="B46" s="48" t="s">
        <v>102</v>
      </c>
      <c r="C46" s="38" t="s">
        <v>207</v>
      </c>
      <c r="D46" s="38" t="s">
        <v>208</v>
      </c>
      <c r="E46" s="22" t="s">
        <v>233</v>
      </c>
      <c r="F46" s="22" t="s">
        <v>232</v>
      </c>
      <c r="G46" s="22" t="s">
        <v>46</v>
      </c>
      <c r="H46" s="22" t="s">
        <v>13</v>
      </c>
      <c r="I46" s="22">
        <v>23875</v>
      </c>
      <c r="K46" s="22" t="s">
        <v>234</v>
      </c>
      <c r="L46" s="55"/>
      <c r="M46" s="22"/>
      <c r="N46" s="22" t="s">
        <v>155</v>
      </c>
      <c r="O46" s="22" t="s">
        <v>235</v>
      </c>
      <c r="P46" s="22">
        <v>3</v>
      </c>
      <c r="Q46" s="24" t="s">
        <v>236</v>
      </c>
      <c r="R46" s="22" t="s">
        <v>237</v>
      </c>
      <c r="S46" s="22"/>
    </row>
    <row r="48" ht="12.75">
      <c r="A48" s="14" t="s">
        <v>241</v>
      </c>
    </row>
    <row r="49" spans="2:13" ht="12.75">
      <c r="B49" s="6" t="s">
        <v>103</v>
      </c>
      <c r="C49" s="57" t="s">
        <v>242</v>
      </c>
      <c r="D49" s="57" t="s">
        <v>243</v>
      </c>
      <c r="F49" s="58" t="s">
        <v>238</v>
      </c>
      <c r="G49" s="58" t="s">
        <v>23</v>
      </c>
      <c r="I49" s="58">
        <v>23113</v>
      </c>
      <c r="J49" s="59" t="s">
        <v>239</v>
      </c>
      <c r="K49" s="58" t="s">
        <v>240</v>
      </c>
      <c r="M49" s="13"/>
    </row>
    <row r="51" s="14" customFormat="1" ht="15">
      <c r="A51" s="63" t="s">
        <v>244</v>
      </c>
    </row>
    <row r="52" spans="1:14" s="64" customFormat="1" ht="12.75">
      <c r="A52" s="66" t="s">
        <v>332</v>
      </c>
      <c r="C52" s="64" t="s">
        <v>357</v>
      </c>
      <c r="D52" s="65" t="s">
        <v>189</v>
      </c>
      <c r="E52" s="64" t="s">
        <v>279</v>
      </c>
      <c r="F52" s="64" t="s">
        <v>277</v>
      </c>
      <c r="H52" s="64" t="s">
        <v>245</v>
      </c>
      <c r="I52" s="64" t="s">
        <v>278</v>
      </c>
      <c r="K52" s="64" t="s">
        <v>280</v>
      </c>
      <c r="L52" s="64" t="s">
        <v>281</v>
      </c>
      <c r="M52" s="82"/>
      <c r="N52" s="64" t="s">
        <v>282</v>
      </c>
    </row>
    <row r="53" spans="1:35" s="72" customFormat="1" ht="12.75">
      <c r="A53" s="64" t="s">
        <v>333</v>
      </c>
      <c r="C53" s="67" t="s">
        <v>283</v>
      </c>
      <c r="D53" s="67" t="s">
        <v>284</v>
      </c>
      <c r="E53" s="68" t="s">
        <v>287</v>
      </c>
      <c r="F53" s="67" t="s">
        <v>285</v>
      </c>
      <c r="G53" s="67" t="s">
        <v>286</v>
      </c>
      <c r="H53" s="68" t="s">
        <v>13</v>
      </c>
      <c r="I53" s="68">
        <v>23005</v>
      </c>
      <c r="K53" s="68"/>
      <c r="L53" s="68">
        <v>827.2045</v>
      </c>
      <c r="M53" s="76"/>
      <c r="N53" s="68" t="s">
        <v>288</v>
      </c>
      <c r="O53" s="68"/>
      <c r="P53" s="64"/>
      <c r="Q53" s="68"/>
      <c r="R53" s="69" t="s">
        <v>289</v>
      </c>
      <c r="S53" s="70"/>
      <c r="T53" s="71"/>
      <c r="U53" s="70"/>
      <c r="W53" s="70"/>
      <c r="Y53" s="70"/>
      <c r="Z53" s="70" t="s">
        <v>290</v>
      </c>
      <c r="AA53" s="70">
        <v>1998</v>
      </c>
      <c r="AB53" s="70" t="s">
        <v>291</v>
      </c>
      <c r="AC53" s="72" t="s">
        <v>292</v>
      </c>
      <c r="AD53" s="70"/>
      <c r="AF53" s="70" t="s">
        <v>39</v>
      </c>
      <c r="AG53" s="70" t="s">
        <v>293</v>
      </c>
      <c r="AH53" s="70">
        <v>20</v>
      </c>
      <c r="AI53" s="72" t="s">
        <v>148</v>
      </c>
    </row>
    <row r="54" spans="1:13" s="72" customFormat="1" ht="12.75">
      <c r="A54" s="74" t="s">
        <v>334</v>
      </c>
      <c r="C54" s="72" t="s">
        <v>363</v>
      </c>
      <c r="D54" s="73" t="s">
        <v>358</v>
      </c>
      <c r="E54" s="72" t="s">
        <v>265</v>
      </c>
      <c r="F54" s="72" t="s">
        <v>262</v>
      </c>
      <c r="G54" s="72" t="s">
        <v>263</v>
      </c>
      <c r="H54" s="72" t="s">
        <v>245</v>
      </c>
      <c r="I54" s="72" t="s">
        <v>264</v>
      </c>
      <c r="K54" s="72" t="s">
        <v>266</v>
      </c>
      <c r="L54" s="72" t="s">
        <v>267</v>
      </c>
      <c r="M54" s="77"/>
    </row>
    <row r="55" spans="1:35" s="72" customFormat="1" ht="12.75">
      <c r="A55" s="74" t="s">
        <v>335</v>
      </c>
      <c r="C55" s="71" t="s">
        <v>45</v>
      </c>
      <c r="D55" s="71" t="s">
        <v>316</v>
      </c>
      <c r="E55" s="70" t="s">
        <v>319</v>
      </c>
      <c r="F55" s="71" t="s">
        <v>318</v>
      </c>
      <c r="G55" s="71" t="s">
        <v>33</v>
      </c>
      <c r="H55" s="70" t="s">
        <v>13</v>
      </c>
      <c r="I55" s="70">
        <v>23226</v>
      </c>
      <c r="K55" s="70" t="s">
        <v>298</v>
      </c>
      <c r="L55" s="70">
        <v>287.1973</v>
      </c>
      <c r="M55" s="78"/>
      <c r="N55" s="70" t="s">
        <v>320</v>
      </c>
      <c r="O55" s="70" t="s">
        <v>298</v>
      </c>
      <c r="Q55" s="70"/>
      <c r="R55" s="69" t="s">
        <v>321</v>
      </c>
      <c r="S55" s="70" t="s">
        <v>298</v>
      </c>
      <c r="T55" s="71" t="s">
        <v>322</v>
      </c>
      <c r="U55" s="70" t="s">
        <v>298</v>
      </c>
      <c r="W55" s="70"/>
      <c r="Y55" s="70"/>
      <c r="Z55" s="70" t="s">
        <v>302</v>
      </c>
      <c r="AA55" s="70">
        <v>2002</v>
      </c>
      <c r="AB55" s="70" t="s">
        <v>304</v>
      </c>
      <c r="AC55" s="72" t="s">
        <v>303</v>
      </c>
      <c r="AD55" s="70"/>
      <c r="AF55" s="70" t="s">
        <v>39</v>
      </c>
      <c r="AG55" s="70" t="s">
        <v>323</v>
      </c>
      <c r="AH55" s="70">
        <v>5</v>
      </c>
      <c r="AI55" s="72" t="s">
        <v>148</v>
      </c>
    </row>
    <row r="56" spans="1:35" s="72" customFormat="1" ht="12.75">
      <c r="A56" s="74" t="s">
        <v>317</v>
      </c>
      <c r="C56" s="71" t="s">
        <v>294</v>
      </c>
      <c r="D56" s="71" t="s">
        <v>295</v>
      </c>
      <c r="E56" s="70" t="s">
        <v>297</v>
      </c>
      <c r="F56" s="71" t="s">
        <v>296</v>
      </c>
      <c r="G56" s="71" t="s">
        <v>33</v>
      </c>
      <c r="H56" s="70" t="s">
        <v>13</v>
      </c>
      <c r="I56" s="70">
        <v>23235</v>
      </c>
      <c r="K56" s="70" t="s">
        <v>298</v>
      </c>
      <c r="L56" s="70">
        <v>828.0799</v>
      </c>
      <c r="M56" s="78"/>
      <c r="N56" s="70"/>
      <c r="O56" s="70"/>
      <c r="Q56" s="70"/>
      <c r="R56" s="69" t="s">
        <v>299</v>
      </c>
      <c r="S56" s="70" t="s">
        <v>300</v>
      </c>
      <c r="T56" s="71" t="s">
        <v>301</v>
      </c>
      <c r="U56" s="70" t="s">
        <v>298</v>
      </c>
      <c r="W56" s="70"/>
      <c r="Y56" s="70"/>
      <c r="Z56" s="70" t="s">
        <v>302</v>
      </c>
      <c r="AA56" s="70">
        <v>2002</v>
      </c>
      <c r="AB56" s="70" t="s">
        <v>291</v>
      </c>
      <c r="AC56" s="72" t="s">
        <v>303</v>
      </c>
      <c r="AD56" s="70" t="s">
        <v>304</v>
      </c>
      <c r="AE56" s="72" t="s">
        <v>305</v>
      </c>
      <c r="AF56" s="70" t="s">
        <v>39</v>
      </c>
      <c r="AG56" s="70" t="s">
        <v>306</v>
      </c>
      <c r="AH56" s="70">
        <v>78</v>
      </c>
      <c r="AI56" s="72" t="s">
        <v>307</v>
      </c>
    </row>
    <row r="57" spans="1:35" s="72" customFormat="1" ht="12.75">
      <c r="A57" s="74" t="s">
        <v>336</v>
      </c>
      <c r="C57" s="71" t="s">
        <v>68</v>
      </c>
      <c r="D57" s="71" t="s">
        <v>324</v>
      </c>
      <c r="E57" s="70" t="s">
        <v>327</v>
      </c>
      <c r="F57" s="71" t="s">
        <v>326</v>
      </c>
      <c r="G57" s="71" t="s">
        <v>200</v>
      </c>
      <c r="H57" s="70" t="s">
        <v>13</v>
      </c>
      <c r="I57" s="70">
        <v>23803</v>
      </c>
      <c r="K57" s="70" t="s">
        <v>298</v>
      </c>
      <c r="L57" s="70">
        <v>524.7243</v>
      </c>
      <c r="M57" s="78"/>
      <c r="N57" s="70" t="s">
        <v>328</v>
      </c>
      <c r="O57" s="70" t="s">
        <v>298</v>
      </c>
      <c r="Q57" s="70"/>
      <c r="R57" s="69" t="s">
        <v>329</v>
      </c>
      <c r="S57" s="70"/>
      <c r="T57" s="75" t="s">
        <v>330</v>
      </c>
      <c r="U57" s="70" t="s">
        <v>298</v>
      </c>
      <c r="W57" s="70"/>
      <c r="Y57" s="70"/>
      <c r="Z57" s="70" t="s">
        <v>302</v>
      </c>
      <c r="AA57" s="70">
        <v>2002</v>
      </c>
      <c r="AB57" s="70" t="s">
        <v>304</v>
      </c>
      <c r="AC57" s="72" t="s">
        <v>303</v>
      </c>
      <c r="AD57" s="70"/>
      <c r="AF57" s="70" t="s">
        <v>22</v>
      </c>
      <c r="AG57" s="70" t="s">
        <v>331</v>
      </c>
      <c r="AH57" s="70">
        <v>10</v>
      </c>
      <c r="AI57" s="72" t="s">
        <v>162</v>
      </c>
    </row>
    <row r="58" spans="1:15" s="72" customFormat="1" ht="12.75">
      <c r="A58" s="74" t="s">
        <v>325</v>
      </c>
      <c r="C58" s="72" t="s">
        <v>360</v>
      </c>
      <c r="D58" s="73" t="s">
        <v>359</v>
      </c>
      <c r="E58" s="72" t="s">
        <v>257</v>
      </c>
      <c r="F58" s="72" t="s">
        <v>255</v>
      </c>
      <c r="G58" s="72" t="s">
        <v>247</v>
      </c>
      <c r="H58" s="72" t="s">
        <v>245</v>
      </c>
      <c r="I58" s="72" t="s">
        <v>256</v>
      </c>
      <c r="K58" s="72" t="s">
        <v>258</v>
      </c>
      <c r="L58" s="72" t="s">
        <v>259</v>
      </c>
      <c r="M58" s="79"/>
      <c r="N58" s="72" t="s">
        <v>260</v>
      </c>
      <c r="O58" s="72" t="s">
        <v>261</v>
      </c>
    </row>
    <row r="59" spans="1:35" s="72" customFormat="1" ht="12.75">
      <c r="A59" s="72" t="s">
        <v>341</v>
      </c>
      <c r="C59" s="71" t="s">
        <v>337</v>
      </c>
      <c r="D59" s="71" t="s">
        <v>134</v>
      </c>
      <c r="E59" s="70" t="s">
        <v>338</v>
      </c>
      <c r="F59" s="71" t="s">
        <v>135</v>
      </c>
      <c r="G59" s="71" t="s">
        <v>12</v>
      </c>
      <c r="H59" s="70" t="s">
        <v>13</v>
      </c>
      <c r="I59" s="70">
        <v>23111</v>
      </c>
      <c r="K59" s="70" t="s">
        <v>298</v>
      </c>
      <c r="L59" s="70">
        <v>281.6614</v>
      </c>
      <c r="M59" s="80"/>
      <c r="N59" s="70" t="s">
        <v>339</v>
      </c>
      <c r="O59" s="70" t="s">
        <v>298</v>
      </c>
      <c r="Q59" s="70"/>
      <c r="R59" s="71"/>
      <c r="S59" s="70"/>
      <c r="T59" s="72" t="s">
        <v>137</v>
      </c>
      <c r="U59" s="70" t="s">
        <v>298</v>
      </c>
      <c r="W59" s="70"/>
      <c r="Y59" s="70"/>
      <c r="Z59" s="70" t="s">
        <v>304</v>
      </c>
      <c r="AA59" s="70">
        <v>2005</v>
      </c>
      <c r="AB59" s="70"/>
      <c r="AD59" s="70"/>
      <c r="AF59" s="70" t="s">
        <v>14</v>
      </c>
      <c r="AG59" s="70" t="s">
        <v>340</v>
      </c>
      <c r="AH59" s="70">
        <v>5</v>
      </c>
      <c r="AI59" s="72" t="s">
        <v>124</v>
      </c>
    </row>
    <row r="60" spans="1:35" s="72" customFormat="1" ht="12.75">
      <c r="A60" s="72" t="s">
        <v>345</v>
      </c>
      <c r="C60" s="71" t="s">
        <v>308</v>
      </c>
      <c r="D60" s="71" t="s">
        <v>309</v>
      </c>
      <c r="E60" s="70" t="s">
        <v>312</v>
      </c>
      <c r="F60" s="71" t="s">
        <v>310</v>
      </c>
      <c r="G60" s="71" t="s">
        <v>311</v>
      </c>
      <c r="H60" s="70" t="s">
        <v>13</v>
      </c>
      <c r="I60" s="70">
        <v>23836</v>
      </c>
      <c r="K60" s="70" t="s">
        <v>298</v>
      </c>
      <c r="L60" s="70"/>
      <c r="M60" s="78"/>
      <c r="N60" s="70" t="s">
        <v>313</v>
      </c>
      <c r="O60" s="70" t="s">
        <v>298</v>
      </c>
      <c r="Q60" s="70"/>
      <c r="R60" s="69" t="s">
        <v>314</v>
      </c>
      <c r="S60" s="70" t="s">
        <v>298</v>
      </c>
      <c r="T60" s="71"/>
      <c r="U60" s="70"/>
      <c r="W60" s="70"/>
      <c r="Y60" s="70"/>
      <c r="Z60" s="70" t="s">
        <v>315</v>
      </c>
      <c r="AA60" s="70">
        <v>2004</v>
      </c>
      <c r="AB60" s="70"/>
      <c r="AD60" s="70"/>
      <c r="AF60" s="70" t="s">
        <v>14</v>
      </c>
      <c r="AG60" s="70" t="s">
        <v>224</v>
      </c>
      <c r="AH60" s="70">
        <v>11</v>
      </c>
      <c r="AI60" s="72" t="s">
        <v>162</v>
      </c>
    </row>
    <row r="61" spans="1:15" s="72" customFormat="1" ht="12.75">
      <c r="A61" s="74" t="s">
        <v>346</v>
      </c>
      <c r="C61" s="72" t="s">
        <v>362</v>
      </c>
      <c r="D61" s="73" t="s">
        <v>361</v>
      </c>
      <c r="E61" s="72" t="s">
        <v>271</v>
      </c>
      <c r="F61" s="72" t="s">
        <v>269</v>
      </c>
      <c r="G61" s="72" t="s">
        <v>250</v>
      </c>
      <c r="H61" s="72" t="s">
        <v>245</v>
      </c>
      <c r="I61" s="72" t="s">
        <v>270</v>
      </c>
      <c r="K61" s="72" t="s">
        <v>272</v>
      </c>
      <c r="L61" s="72" t="s">
        <v>273</v>
      </c>
      <c r="M61" s="79"/>
      <c r="N61" s="72" t="s">
        <v>274</v>
      </c>
      <c r="O61" s="72" t="s">
        <v>275</v>
      </c>
    </row>
    <row r="63" spans="1:2" s="74" customFormat="1" ht="12.75">
      <c r="A63" s="73"/>
      <c r="B63" s="73"/>
    </row>
    <row r="65" s="72" customFormat="1" ht="12.75">
      <c r="M65" s="74"/>
    </row>
    <row r="66" spans="2:13" s="72" customFormat="1" ht="12.75">
      <c r="B66" s="73"/>
      <c r="C66" s="74"/>
      <c r="D66" s="74"/>
      <c r="M66" s="74"/>
    </row>
    <row r="67" spans="1:14" s="72" customFormat="1" ht="12.75">
      <c r="A67" s="72" t="s">
        <v>248</v>
      </c>
      <c r="B67" s="73"/>
      <c r="C67" s="74"/>
      <c r="D67" s="74" t="s">
        <v>342</v>
      </c>
      <c r="F67" s="72" t="s">
        <v>249</v>
      </c>
      <c r="G67" s="72" t="s">
        <v>250</v>
      </c>
      <c r="H67" s="72" t="s">
        <v>245</v>
      </c>
      <c r="I67" s="72" t="s">
        <v>251</v>
      </c>
      <c r="J67" s="72" t="s">
        <v>252</v>
      </c>
      <c r="K67" s="72" t="s">
        <v>253</v>
      </c>
      <c r="L67" s="72" t="s">
        <v>246</v>
      </c>
      <c r="M67" s="81"/>
      <c r="N67" s="72" t="s">
        <v>254</v>
      </c>
    </row>
    <row r="68" spans="1:13" ht="12.75">
      <c r="A68" t="s">
        <v>343</v>
      </c>
      <c r="D68" s="1" t="s">
        <v>344</v>
      </c>
      <c r="M68" s="83"/>
    </row>
    <row r="69" ht="12.75"/>
    <row r="70" ht="12.75"/>
    <row r="71" ht="12.75"/>
    <row r="72" ht="12.75"/>
    <row r="77" ht="12.75"/>
  </sheetData>
  <mergeCells count="1">
    <mergeCell ref="A1:M1"/>
  </mergeCells>
  <hyperlinks>
    <hyperlink ref="Q29" r:id="rId1" display="katerbuz@msn.com"/>
    <hyperlink ref="Q35" r:id="rId2" display="dlkstax@comcast.net"/>
    <hyperlink ref="Q37" r:id="rId3" display="at1mom@yahoo.com"/>
    <hyperlink ref="R37" r:id="rId4" display="atimom@yahoo.com"/>
    <hyperlink ref="Q30" r:id="rId5" display="tony.b.fletcher@pmusa.com"/>
    <hyperlink ref="Q40" r:id="rId6" display="crleedy@comcast.net"/>
    <hyperlink ref="Q28" r:id="rId7" display="wayneb.luck@comcast.net"/>
    <hyperlink ref="Q34" r:id="rId8" display="mgtblynch@mindspring.com"/>
    <hyperlink ref="Q36" r:id="rId9" display="gmparker1@wmconnect.com"/>
    <hyperlink ref="Q33" r:id="rId10" display="am_payne@comcast.com"/>
    <hyperlink ref="Q31" r:id="rId11" display="dphillips@pactiv.com"/>
    <hyperlink ref="Q38" r:id="rId12" display="futrdiamonds@aol.com"/>
    <hyperlink ref="Q32" r:id="rId13" display="wrightrealestate@hotmail.com"/>
    <hyperlink ref="Q45" r:id="rId14" display="grahamhounds@earthlink.net"/>
    <hyperlink ref="Q46" r:id="rId15" display="Debra.Beaudet@dla.mil"/>
    <hyperlink ref="Q44" r:id="rId16" display="dan.spurlock@neuamar.com"/>
    <hyperlink ref="R53" r:id="rId17" display="albest@vcu.edu"/>
    <hyperlink ref="T56" r:id="rId18" display="weggles@saturn.vcu.edu"/>
    <hyperlink ref="R56" r:id="rId19" display="egg@vcu.org"/>
    <hyperlink ref="R55" r:id="rId20" display="jkmcculla@comcast.net"/>
    <hyperlink ref="T55" r:id="rId21" display="mcculla@richmond.edu"/>
    <hyperlink ref="R57" r:id="rId22" display="cevernon@msn.com"/>
    <hyperlink ref="T57" r:id="rId23" display="http://www.netaddress.com/tpl/Message/123NOXLHC/Editor?ToRec=iTo=chris.vernon@svtc.dmhmrsas.virginia.gov"/>
  </hyperlinks>
  <printOptions/>
  <pageMargins left="0.75" right="0.75" top="1" bottom="1" header="0.5" footer="0.5"/>
  <pageSetup fitToHeight="2" fitToWidth="1" horizontalDpi="300" verticalDpi="300" orientation="landscape" scale="85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garyb</dc:creator>
  <cp:keywords/>
  <dc:description/>
  <cp:lastModifiedBy>Al Best</cp:lastModifiedBy>
  <cp:lastPrinted>2007-11-04T09:19:59Z</cp:lastPrinted>
  <dcterms:created xsi:type="dcterms:W3CDTF">2005-12-05T13:43:31Z</dcterms:created>
  <dcterms:modified xsi:type="dcterms:W3CDTF">2007-11-06T03:31:13Z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