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2016 Budget Proposal" sheetId="1" r:id="rId1"/>
  </sheets>
  <definedNames>
    <definedName name="_xlfn.AGGREGATE" hidden="1">#NAME?</definedName>
    <definedName name="_xlnm.Print_Area" localSheetId="0">'2016 Budget Proposal'!$A$1:$J$48</definedName>
  </definedNames>
  <calcPr fullCalcOnLoad="1"/>
</workbook>
</file>

<file path=xl/sharedStrings.xml><?xml version="1.0" encoding="utf-8"?>
<sst xmlns="http://schemas.openxmlformats.org/spreadsheetml/2006/main" count="195" uniqueCount="98">
  <si>
    <t>Total</t>
  </si>
  <si>
    <t>Printing</t>
  </si>
  <si>
    <t>Supplies</t>
  </si>
  <si>
    <t>Mailings</t>
  </si>
  <si>
    <t>Equipment</t>
  </si>
  <si>
    <t>Promotions</t>
  </si>
  <si>
    <t>Expenses</t>
  </si>
  <si>
    <t>SDM1</t>
  </si>
  <si>
    <t>SDM2</t>
  </si>
  <si>
    <t>SDM3</t>
  </si>
  <si>
    <t>PFG</t>
  </si>
  <si>
    <t>#</t>
  </si>
  <si>
    <t>Course Shirts</t>
  </si>
  <si>
    <t>Woggles</t>
  </si>
  <si>
    <t>Wood Badge Coins</t>
  </si>
  <si>
    <t>Course Flag</t>
  </si>
  <si>
    <t>HC</t>
  </si>
  <si>
    <t>Income</t>
  </si>
  <si>
    <t>Costs</t>
  </si>
  <si>
    <t>Projected</t>
  </si>
  <si>
    <t>Actual #</t>
  </si>
  <si>
    <t>Actual</t>
  </si>
  <si>
    <t>Notes</t>
  </si>
  <si>
    <t>participants</t>
  </si>
  <si>
    <t>staff</t>
  </si>
  <si>
    <t>Trading post gross income</t>
  </si>
  <si>
    <t>Total Income</t>
  </si>
  <si>
    <t>Food</t>
  </si>
  <si>
    <t>Weekend 1</t>
  </si>
  <si>
    <t>Weekend 2</t>
  </si>
  <si>
    <t>Food Total</t>
  </si>
  <si>
    <t>Course Hats</t>
  </si>
  <si>
    <t>All hats were given free to people</t>
  </si>
  <si>
    <t>Course Patches</t>
  </si>
  <si>
    <t>200 patches were given free to people</t>
  </si>
  <si>
    <t>Course Council Strips</t>
  </si>
  <si>
    <t>200 CSP were given free to people</t>
  </si>
  <si>
    <t>Course Binders</t>
  </si>
  <si>
    <t>Woggle Cord (OFS)</t>
  </si>
  <si>
    <t>Certificates (Staff/course director)</t>
  </si>
  <si>
    <t>Songbook printing</t>
  </si>
  <si>
    <t>First Aid Supplies</t>
  </si>
  <si>
    <t>Council Camp Usage Fees</t>
  </si>
  <si>
    <t>National Media Fees</t>
  </si>
  <si>
    <t>October Sky</t>
  </si>
  <si>
    <t>Staff exhibit/project materials</t>
  </si>
  <si>
    <t>Trading Post Items</t>
  </si>
  <si>
    <t>Subtotal</t>
  </si>
  <si>
    <t>Contigency (10%)</t>
  </si>
  <si>
    <t>Total expenses</t>
  </si>
  <si>
    <t>Net Income</t>
  </si>
  <si>
    <t>Surplus (Contigency plus Net Income)</t>
  </si>
  <si>
    <t>Photo Sales</t>
  </si>
  <si>
    <t>Participants/Staff</t>
  </si>
  <si>
    <t xml:space="preserve">Other </t>
  </si>
  <si>
    <t>Course Directors Camp Fee</t>
  </si>
  <si>
    <t>Carol</t>
  </si>
  <si>
    <t>176 ft.</t>
  </si>
  <si>
    <t>Pocket Cards</t>
  </si>
  <si>
    <t>Leather Name Tags</t>
  </si>
  <si>
    <t>Neckerchiefs - Tartan</t>
  </si>
  <si>
    <t>Neckerchiefs - Mauve</t>
  </si>
  <si>
    <t>Certificates - Participants</t>
  </si>
  <si>
    <t>Staff ax/log name tags</t>
  </si>
  <si>
    <t>Copier Toner</t>
  </si>
  <si>
    <t>Staff extra shirts</t>
  </si>
  <si>
    <t>Quartermaster supplies</t>
  </si>
  <si>
    <t>Outdoor code</t>
  </si>
  <si>
    <t>LNT cards</t>
  </si>
  <si>
    <t>AJ</t>
  </si>
  <si>
    <t>Miscellaneous Supplies</t>
  </si>
  <si>
    <t>Service/ patrol shovel</t>
  </si>
  <si>
    <t>176 ft</t>
  </si>
  <si>
    <t>Beads - 2</t>
  </si>
  <si>
    <t>Beads - 3</t>
  </si>
  <si>
    <t>Beads - 4</t>
  </si>
  <si>
    <t xml:space="preserve">SDM0 </t>
  </si>
  <si>
    <t>World Friendship Fund Donations</t>
  </si>
  <si>
    <t>Participant Food Cost</t>
  </si>
  <si>
    <t>Extra Council Strips</t>
  </si>
  <si>
    <t>Handbooks</t>
  </si>
  <si>
    <t>Color Printing Handbooks</t>
  </si>
  <si>
    <t>Scribe Expenses</t>
  </si>
  <si>
    <t>Batteries, tape, paint</t>
  </si>
  <si>
    <t>Budget neutral item</t>
  </si>
  <si>
    <t>Staff Uniform orders</t>
  </si>
  <si>
    <t>Staff Extra shirts</t>
  </si>
  <si>
    <t>Staff uniform orders</t>
  </si>
  <si>
    <t>Budget Neutral Items</t>
  </si>
  <si>
    <t>Projector mount for dining hall</t>
  </si>
  <si>
    <t>Rope burner/cutter</t>
  </si>
  <si>
    <t>WB S7-602-16</t>
  </si>
  <si>
    <t>WB-S7-602-13</t>
  </si>
  <si>
    <t>WB2016</t>
  </si>
  <si>
    <t>WB2013</t>
  </si>
  <si>
    <t>200 patches are given free</t>
  </si>
  <si>
    <t xml:space="preserve">All hats are given free </t>
  </si>
  <si>
    <t xml:space="preserve">200 CSP are given free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</si>
</sst>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[$-409]dddd\,\ mmmm\ dd\,\ yyyy"/>
    <numFmt numFmtId="168" formatCode="[$-409]h:mm:ss\ AM/PM"/>
    <numFmt numFmtId="169" formatCode="&quot;$&quot;#,##0.00"/>
    <numFmt numFmtId="170" formatCode="&quot;$&quot;#,##0.0_);[Red]\(&quot;$&quot;#,##0.0\)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36"/>
      <name val="Arial"/>
      <family val="0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0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0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33" borderId="10" xfId="0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44" fontId="0" fillId="0" borderId="0" xfId="44" applyFont="1" applyAlignment="1">
      <alignment wrapText="1"/>
    </xf>
    <xf numFmtId="0" fontId="0" fillId="0" borderId="10" xfId="0" applyFont="1" applyBorder="1" applyAlignment="1">
      <alignment/>
    </xf>
    <xf numFmtId="44" fontId="0" fillId="0" borderId="10" xfId="44" applyFont="1" applyBorder="1" applyAlignment="1">
      <alignment wrapText="1"/>
    </xf>
    <xf numFmtId="1" fontId="2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169" fontId="0" fillId="0" borderId="10" xfId="0" applyNumberFormat="1" applyFont="1" applyBorder="1" applyAlignment="1">
      <alignment/>
    </xf>
    <xf numFmtId="169" fontId="0" fillId="0" borderId="10" xfId="0" applyNumberFormat="1" applyFont="1" applyBorder="1" applyAlignment="1">
      <alignment horizontal="right"/>
    </xf>
    <xf numFmtId="1" fontId="0" fillId="0" borderId="10" xfId="0" applyNumberFormat="1" applyFont="1" applyBorder="1" applyAlignment="1">
      <alignment horizontal="right"/>
    </xf>
    <xf numFmtId="169" fontId="3" fillId="0" borderId="10" xfId="0" applyNumberFormat="1" applyFont="1" applyBorder="1" applyAlignment="1">
      <alignment/>
    </xf>
    <xf numFmtId="169" fontId="2" fillId="0" borderId="10" xfId="0" applyNumberFormat="1" applyFont="1" applyBorder="1" applyAlignment="1">
      <alignment/>
    </xf>
    <xf numFmtId="169" fontId="0" fillId="34" borderId="10" xfId="0" applyNumberFormat="1" applyFont="1" applyFill="1" applyBorder="1" applyAlignment="1">
      <alignment/>
    </xf>
    <xf numFmtId="169" fontId="0" fillId="0" borderId="0" xfId="0" applyNumberFormat="1" applyAlignment="1">
      <alignment/>
    </xf>
    <xf numFmtId="169" fontId="0" fillId="33" borderId="10" xfId="0" applyNumberFormat="1" applyFont="1" applyFill="1" applyBorder="1" applyAlignment="1">
      <alignment/>
    </xf>
    <xf numFmtId="1" fontId="0" fillId="33" borderId="10" xfId="0" applyNumberFormat="1" applyFont="1" applyFill="1" applyBorder="1" applyAlignment="1">
      <alignment/>
    </xf>
    <xf numFmtId="169" fontId="0" fillId="35" borderId="10" xfId="0" applyNumberFormat="1" applyFont="1" applyFill="1" applyBorder="1" applyAlignment="1">
      <alignment/>
    </xf>
    <xf numFmtId="0" fontId="0" fillId="0" borderId="10" xfId="0" applyFont="1" applyBorder="1" applyAlignment="1">
      <alignment wrapText="1"/>
    </xf>
    <xf numFmtId="169" fontId="0" fillId="0" borderId="10" xfId="0" applyNumberFormat="1" applyBorder="1" applyAlignment="1">
      <alignment/>
    </xf>
    <xf numFmtId="169" fontId="0" fillId="0" borderId="0" xfId="0" applyNumberFormat="1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44" fontId="0" fillId="0" borderId="0" xfId="44" applyFont="1" applyBorder="1" applyAlignment="1">
      <alignment wrapText="1"/>
    </xf>
    <xf numFmtId="169" fontId="0" fillId="0" borderId="10" xfId="0" applyNumberFormat="1" applyBorder="1" applyAlignment="1">
      <alignment wrapText="1"/>
    </xf>
    <xf numFmtId="169" fontId="0" fillId="0" borderId="10" xfId="44" applyNumberFormat="1" applyFont="1" applyBorder="1" applyAlignment="1">
      <alignment wrapText="1"/>
    </xf>
    <xf numFmtId="169" fontId="0" fillId="0" borderId="0" xfId="44" applyNumberFormat="1" applyFont="1" applyBorder="1" applyAlignment="1">
      <alignment wrapText="1"/>
    </xf>
    <xf numFmtId="169" fontId="0" fillId="0" borderId="0" xfId="44" applyNumberFormat="1" applyFont="1" applyAlignment="1">
      <alignment wrapText="1"/>
    </xf>
    <xf numFmtId="8" fontId="0" fillId="0" borderId="10" xfId="0" applyNumberFormat="1" applyFont="1" applyBorder="1" applyAlignment="1">
      <alignment wrapText="1"/>
    </xf>
    <xf numFmtId="6" fontId="0" fillId="0" borderId="10" xfId="0" applyNumberFormat="1" applyFont="1" applyBorder="1" applyAlignment="1">
      <alignment wrapText="1"/>
    </xf>
    <xf numFmtId="8" fontId="0" fillId="0" borderId="10" xfId="0" applyNumberFormat="1" applyFont="1" applyFill="1" applyBorder="1" applyAlignment="1">
      <alignment wrapText="1"/>
    </xf>
    <xf numFmtId="6" fontId="0" fillId="0" borderId="10" xfId="0" applyNumberFormat="1" applyFont="1" applyFill="1" applyBorder="1" applyAlignment="1">
      <alignment wrapText="1"/>
    </xf>
    <xf numFmtId="3" fontId="0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6" fontId="0" fillId="0" borderId="10" xfId="0" applyNumberFormat="1" applyBorder="1" applyAlignment="1">
      <alignment/>
    </xf>
    <xf numFmtId="44" fontId="3" fillId="0" borderId="10" xfId="44" applyNumberFormat="1" applyFont="1" applyBorder="1" applyAlignment="1">
      <alignment/>
    </xf>
    <xf numFmtId="44" fontId="2" fillId="0" borderId="10" xfId="44" applyNumberFormat="1" applyFont="1" applyBorder="1" applyAlignment="1">
      <alignment/>
    </xf>
    <xf numFmtId="44" fontId="0" fillId="0" borderId="10" xfId="44" applyNumberFormat="1" applyFont="1" applyBorder="1" applyAlignment="1">
      <alignment/>
    </xf>
    <xf numFmtId="44" fontId="0" fillId="0" borderId="10" xfId="44" applyNumberFormat="1" applyFont="1" applyFill="1" applyBorder="1" applyAlignment="1">
      <alignment/>
    </xf>
    <xf numFmtId="44" fontId="0" fillId="0" borderId="10" xfId="44" applyNumberFormat="1" applyFont="1" applyBorder="1" applyAlignment="1">
      <alignment/>
    </xf>
    <xf numFmtId="44" fontId="0" fillId="0" borderId="10" xfId="0" applyNumberFormat="1" applyBorder="1" applyAlignment="1">
      <alignment/>
    </xf>
    <xf numFmtId="44" fontId="0" fillId="35" borderId="10" xfId="0" applyNumberFormat="1" applyFill="1" applyBorder="1" applyAlignment="1">
      <alignment/>
    </xf>
    <xf numFmtId="44" fontId="0" fillId="0" borderId="0" xfId="44" applyNumberFormat="1" applyFont="1" applyBorder="1" applyAlignment="1">
      <alignment/>
    </xf>
    <xf numFmtId="44" fontId="0" fillId="0" borderId="0" xfId="44" applyNumberFormat="1" applyFont="1" applyAlignment="1">
      <alignment/>
    </xf>
    <xf numFmtId="44" fontId="0" fillId="36" borderId="0" xfId="44" applyFont="1" applyFill="1" applyBorder="1" applyAlignment="1">
      <alignment wrapText="1"/>
    </xf>
    <xf numFmtId="0" fontId="2" fillId="36" borderId="10" xfId="0" applyFont="1" applyFill="1" applyBorder="1" applyAlignment="1">
      <alignment wrapText="1"/>
    </xf>
    <xf numFmtId="8" fontId="0" fillId="36" borderId="10" xfId="0" applyNumberFormat="1" applyFont="1" applyFill="1" applyBorder="1" applyAlignment="1">
      <alignment wrapText="1"/>
    </xf>
    <xf numFmtId="6" fontId="0" fillId="36" borderId="10" xfId="0" applyNumberFormat="1" applyFont="1" applyFill="1" applyBorder="1" applyAlignment="1">
      <alignment wrapText="1"/>
    </xf>
    <xf numFmtId="0" fontId="0" fillId="36" borderId="10" xfId="0" applyFont="1" applyFill="1" applyBorder="1" applyAlignment="1">
      <alignment wrapText="1"/>
    </xf>
    <xf numFmtId="3" fontId="0" fillId="36" borderId="10" xfId="0" applyNumberFormat="1" applyFont="1" applyFill="1" applyBorder="1" applyAlignment="1">
      <alignment wrapText="1"/>
    </xf>
    <xf numFmtId="44" fontId="0" fillId="36" borderId="10" xfId="44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8"/>
  <sheetViews>
    <sheetView tabSelected="1" zoomScale="150" zoomScaleNormal="150" zoomScalePageLayoutView="0" workbookViewId="0" topLeftCell="A80">
      <selection activeCell="A89" sqref="A89"/>
    </sheetView>
  </sheetViews>
  <sheetFormatPr defaultColWidth="8.8515625" defaultRowHeight="12.75"/>
  <cols>
    <col min="1" max="1" width="28.7109375" style="0" customWidth="1"/>
    <col min="2" max="2" width="7.7109375" style="0" customWidth="1"/>
    <col min="3" max="3" width="11.00390625" style="52" customWidth="1"/>
    <col min="4" max="4" width="14.00390625" style="22" customWidth="1"/>
    <col min="5" max="5" width="9.57421875" style="0" hidden="1" customWidth="1"/>
    <col min="6" max="6" width="11.00390625" style="36" hidden="1" customWidth="1"/>
    <col min="7" max="7" width="26.57421875" style="9" customWidth="1"/>
    <col min="8" max="8" width="4.421875" style="9" customWidth="1"/>
    <col min="9" max="9" width="22.140625" style="0" customWidth="1"/>
    <col min="10" max="10" width="7.421875" style="0" customWidth="1"/>
    <col min="11" max="11" width="8.8515625" style="0" customWidth="1"/>
    <col min="12" max="12" width="12.140625" style="0" customWidth="1"/>
    <col min="13" max="13" width="9.7109375" style="0" customWidth="1"/>
    <col min="14" max="14" width="11.8515625" style="0" customWidth="1"/>
    <col min="15" max="15" width="17.140625" style="0" customWidth="1"/>
  </cols>
  <sheetData>
    <row r="1" spans="1:11" ht="21.75" customHeight="1">
      <c r="A1" s="7" t="s">
        <v>91</v>
      </c>
      <c r="B1" s="29"/>
      <c r="C1" s="44"/>
      <c r="D1" s="19"/>
      <c r="E1" s="2"/>
      <c r="F1" s="33"/>
      <c r="G1" s="11"/>
      <c r="H1" s="53"/>
      <c r="I1" s="5" t="s">
        <v>92</v>
      </c>
      <c r="J1" s="4"/>
      <c r="K1" s="4"/>
    </row>
    <row r="2" spans="1:11" ht="21.75" customHeight="1">
      <c r="A2" s="7" t="s">
        <v>93</v>
      </c>
      <c r="B2" s="29"/>
      <c r="C2" s="44"/>
      <c r="D2" s="19"/>
      <c r="E2" s="2"/>
      <c r="F2" s="33"/>
      <c r="G2" s="11"/>
      <c r="H2" s="53"/>
      <c r="I2" s="5" t="s">
        <v>94</v>
      </c>
      <c r="J2" s="4"/>
      <c r="K2" s="4"/>
    </row>
    <row r="3" spans="1:15" ht="21.75" customHeight="1">
      <c r="A3" s="7" t="s">
        <v>17</v>
      </c>
      <c r="B3" s="29" t="s">
        <v>11</v>
      </c>
      <c r="C3" s="45" t="s">
        <v>18</v>
      </c>
      <c r="D3" s="20" t="s">
        <v>19</v>
      </c>
      <c r="E3" s="12" t="s">
        <v>20</v>
      </c>
      <c r="F3" s="20" t="s">
        <v>21</v>
      </c>
      <c r="G3" s="8" t="s">
        <v>22</v>
      </c>
      <c r="H3" s="54"/>
      <c r="I3" s="7" t="s">
        <v>17</v>
      </c>
      <c r="J3" s="29" t="s">
        <v>11</v>
      </c>
      <c r="K3" s="45" t="s">
        <v>18</v>
      </c>
      <c r="L3" s="20" t="s">
        <v>19</v>
      </c>
      <c r="M3" s="12" t="s">
        <v>20</v>
      </c>
      <c r="N3" s="20" t="s">
        <v>21</v>
      </c>
      <c r="O3" s="8" t="s">
        <v>22</v>
      </c>
    </row>
    <row r="4" spans="1:15" ht="21.75" customHeight="1">
      <c r="A4" s="10" t="s">
        <v>23</v>
      </c>
      <c r="B4" s="30">
        <v>56</v>
      </c>
      <c r="C4" s="46">
        <v>275</v>
      </c>
      <c r="D4" s="16">
        <f>B4*C4</f>
        <v>15400</v>
      </c>
      <c r="E4" s="13"/>
      <c r="F4" s="16"/>
      <c r="G4" s="37"/>
      <c r="H4" s="55"/>
      <c r="I4" s="10" t="s">
        <v>23</v>
      </c>
      <c r="J4" s="30">
        <v>56</v>
      </c>
      <c r="K4" s="46">
        <v>250</v>
      </c>
      <c r="L4" s="16">
        <f>J4*K4</f>
        <v>14000</v>
      </c>
      <c r="M4" s="13">
        <v>56</v>
      </c>
      <c r="N4" s="16">
        <v>14000</v>
      </c>
      <c r="O4" s="37"/>
    </row>
    <row r="5" spans="1:15" ht="21.75" customHeight="1">
      <c r="A5" s="14" t="s">
        <v>24</v>
      </c>
      <c r="B5" s="30">
        <v>25</v>
      </c>
      <c r="C5" s="46">
        <v>170</v>
      </c>
      <c r="D5" s="16">
        <f>B5*C5</f>
        <v>4250</v>
      </c>
      <c r="E5" s="13"/>
      <c r="F5" s="16"/>
      <c r="G5" s="38"/>
      <c r="H5" s="56"/>
      <c r="I5" s="14" t="s">
        <v>24</v>
      </c>
      <c r="J5" s="30">
        <v>25</v>
      </c>
      <c r="K5" s="46">
        <v>170</v>
      </c>
      <c r="L5" s="16">
        <f>J5*K5</f>
        <v>4250</v>
      </c>
      <c r="M5" s="13"/>
      <c r="N5" s="16">
        <v>4250</v>
      </c>
      <c r="O5" s="38"/>
    </row>
    <row r="6" spans="1:15" ht="21.75" customHeight="1">
      <c r="A6" s="14" t="s">
        <v>87</v>
      </c>
      <c r="B6" s="30"/>
      <c r="C6" s="46"/>
      <c r="D6" s="16">
        <v>1400</v>
      </c>
      <c r="E6" s="13"/>
      <c r="F6" s="16"/>
      <c r="G6" s="38" t="s">
        <v>88</v>
      </c>
      <c r="H6" s="56"/>
      <c r="I6" s="14" t="s">
        <v>87</v>
      </c>
      <c r="J6" s="30"/>
      <c r="K6" s="46"/>
      <c r="L6" s="16">
        <v>1316.75</v>
      </c>
      <c r="M6" s="13"/>
      <c r="N6" s="16">
        <v>1316.75</v>
      </c>
      <c r="O6" s="38" t="s">
        <v>88</v>
      </c>
    </row>
    <row r="7" spans="1:15" ht="21.75" customHeight="1">
      <c r="A7" s="14" t="s">
        <v>65</v>
      </c>
      <c r="B7" s="30"/>
      <c r="C7" s="46"/>
      <c r="D7" s="16">
        <v>400</v>
      </c>
      <c r="E7" s="13"/>
      <c r="F7" s="16"/>
      <c r="G7" s="38" t="s">
        <v>88</v>
      </c>
      <c r="H7" s="56"/>
      <c r="I7" s="14" t="s">
        <v>65</v>
      </c>
      <c r="J7" s="30"/>
      <c r="K7" s="46"/>
      <c r="L7" s="16">
        <v>384</v>
      </c>
      <c r="M7" s="13"/>
      <c r="N7" s="16">
        <v>384</v>
      </c>
      <c r="O7" s="38" t="s">
        <v>88</v>
      </c>
    </row>
    <row r="8" spans="1:15" ht="21.75" customHeight="1">
      <c r="A8" s="14" t="s">
        <v>25</v>
      </c>
      <c r="B8" s="30">
        <v>81</v>
      </c>
      <c r="C8" s="46">
        <v>85</v>
      </c>
      <c r="D8" s="16">
        <v>6885</v>
      </c>
      <c r="E8" s="13"/>
      <c r="F8" s="16"/>
      <c r="G8" s="38"/>
      <c r="H8" s="56"/>
      <c r="I8" s="14" t="s">
        <v>25</v>
      </c>
      <c r="J8" s="30">
        <v>81</v>
      </c>
      <c r="K8" s="46">
        <v>65</v>
      </c>
      <c r="L8" s="16">
        <f>J8*K8</f>
        <v>5265</v>
      </c>
      <c r="M8" s="13"/>
      <c r="N8" s="16">
        <v>6600.32</v>
      </c>
      <c r="O8" s="38">
        <v>1860.32</v>
      </c>
    </row>
    <row r="9" spans="1:15" ht="21.75" customHeight="1">
      <c r="A9" s="14" t="s">
        <v>52</v>
      </c>
      <c r="B9" s="30"/>
      <c r="C9" s="46"/>
      <c r="D9" s="16">
        <v>500</v>
      </c>
      <c r="E9" s="13"/>
      <c r="F9" s="16"/>
      <c r="G9" s="38"/>
      <c r="H9" s="56"/>
      <c r="I9" s="14" t="s">
        <v>52</v>
      </c>
      <c r="J9" s="30"/>
      <c r="K9" s="46"/>
      <c r="L9" s="16">
        <v>200</v>
      </c>
      <c r="M9" s="13"/>
      <c r="N9" s="16"/>
      <c r="O9" s="38"/>
    </row>
    <row r="10" spans="1:15" s="1" customFormat="1" ht="21.75" customHeight="1">
      <c r="A10" s="15" t="s">
        <v>26</v>
      </c>
      <c r="B10" s="30"/>
      <c r="C10" s="46"/>
      <c r="D10" s="21">
        <f>SUM(D4:D9)</f>
        <v>28835</v>
      </c>
      <c r="E10" s="13"/>
      <c r="F10" s="23"/>
      <c r="G10" s="39"/>
      <c r="H10" s="55"/>
      <c r="I10" s="15" t="s">
        <v>26</v>
      </c>
      <c r="J10" s="30"/>
      <c r="K10" s="46"/>
      <c r="L10" s="21">
        <f>SUM(L4:L9)</f>
        <v>25415.75</v>
      </c>
      <c r="M10" s="13"/>
      <c r="N10" s="25">
        <f>SUM(N4:N9)</f>
        <v>26551.07</v>
      </c>
      <c r="O10" s="39"/>
    </row>
    <row r="11" spans="1:15" s="1" customFormat="1" ht="21.75" customHeight="1">
      <c r="A11" s="10"/>
      <c r="B11" s="30"/>
      <c r="C11" s="46"/>
      <c r="D11" s="16"/>
      <c r="E11" s="13"/>
      <c r="F11" s="23"/>
      <c r="G11" s="26"/>
      <c r="H11" s="57"/>
      <c r="I11" s="10"/>
      <c r="J11" s="30"/>
      <c r="K11" s="46"/>
      <c r="L11" s="16"/>
      <c r="M11" s="13"/>
      <c r="N11" s="23"/>
      <c r="O11" s="26"/>
    </row>
    <row r="12" spans="1:15" s="1" customFormat="1" ht="21.75" customHeight="1">
      <c r="A12" s="7" t="s">
        <v>6</v>
      </c>
      <c r="B12" s="30"/>
      <c r="C12" s="46"/>
      <c r="D12" s="16"/>
      <c r="E12" s="13"/>
      <c r="F12" s="23"/>
      <c r="G12" s="26"/>
      <c r="H12" s="57"/>
      <c r="I12" s="7" t="s">
        <v>6</v>
      </c>
      <c r="J12" s="30"/>
      <c r="K12" s="46"/>
      <c r="L12" s="16"/>
      <c r="M12" s="13"/>
      <c r="N12" s="23"/>
      <c r="O12" s="26"/>
    </row>
    <row r="13" spans="1:15" ht="21.75" customHeight="1">
      <c r="A13" s="3" t="s">
        <v>27</v>
      </c>
      <c r="B13" s="30"/>
      <c r="C13" s="46"/>
      <c r="D13" s="23"/>
      <c r="E13" s="13"/>
      <c r="F13" s="23"/>
      <c r="G13" s="26"/>
      <c r="H13" s="57"/>
      <c r="I13" s="3" t="s">
        <v>27</v>
      </c>
      <c r="J13" s="30"/>
      <c r="K13" s="46"/>
      <c r="L13" s="23"/>
      <c r="M13" s="13"/>
      <c r="N13" s="23"/>
      <c r="O13" s="26"/>
    </row>
    <row r="14" spans="1:15" ht="21.75" customHeight="1">
      <c r="A14" s="10" t="s">
        <v>76</v>
      </c>
      <c r="B14" s="30"/>
      <c r="C14" s="46"/>
      <c r="D14" s="23">
        <v>230</v>
      </c>
      <c r="E14" s="13"/>
      <c r="F14" s="23"/>
      <c r="G14" s="38"/>
      <c r="H14" s="56"/>
      <c r="I14" s="10" t="s">
        <v>76</v>
      </c>
      <c r="J14" s="30"/>
      <c r="K14" s="46"/>
      <c r="L14" s="16"/>
      <c r="M14" s="13"/>
      <c r="N14" s="23">
        <v>206.83</v>
      </c>
      <c r="O14" s="38"/>
    </row>
    <row r="15" spans="1:15" ht="21.75" customHeight="1">
      <c r="A15" s="10" t="s">
        <v>7</v>
      </c>
      <c r="B15" s="30"/>
      <c r="C15" s="46"/>
      <c r="D15" s="23">
        <v>115</v>
      </c>
      <c r="E15" s="13"/>
      <c r="F15" s="23"/>
      <c r="G15" s="38"/>
      <c r="H15" s="56"/>
      <c r="I15" s="10" t="s">
        <v>7</v>
      </c>
      <c r="J15" s="30"/>
      <c r="K15" s="46"/>
      <c r="L15" s="16"/>
      <c r="M15" s="13"/>
      <c r="N15" s="23">
        <v>103.21</v>
      </c>
      <c r="O15" s="38"/>
    </row>
    <row r="16" spans="1:15" ht="21.75" customHeight="1">
      <c r="A16" s="10" t="s">
        <v>8</v>
      </c>
      <c r="B16" s="30"/>
      <c r="C16" s="46"/>
      <c r="D16" s="23">
        <v>210</v>
      </c>
      <c r="E16" s="13"/>
      <c r="F16" s="23"/>
      <c r="G16" s="38"/>
      <c r="H16" s="56"/>
      <c r="I16" s="10" t="s">
        <v>8</v>
      </c>
      <c r="J16" s="30"/>
      <c r="K16" s="46"/>
      <c r="L16" s="16"/>
      <c r="M16" s="13"/>
      <c r="N16" s="23">
        <v>186.81</v>
      </c>
      <c r="O16" s="38"/>
    </row>
    <row r="17" spans="1:15" ht="21.75" customHeight="1">
      <c r="A17" s="10" t="s">
        <v>9</v>
      </c>
      <c r="B17" s="30"/>
      <c r="C17" s="46"/>
      <c r="D17" s="23">
        <v>315</v>
      </c>
      <c r="E17" s="13"/>
      <c r="F17" s="23"/>
      <c r="G17" s="38"/>
      <c r="H17" s="56"/>
      <c r="I17" s="10" t="s">
        <v>9</v>
      </c>
      <c r="J17" s="30"/>
      <c r="K17" s="46"/>
      <c r="L17" s="16"/>
      <c r="M17" s="13"/>
      <c r="N17" s="23">
        <v>284.5</v>
      </c>
      <c r="O17" s="38"/>
    </row>
    <row r="18" spans="1:15" ht="21.75" customHeight="1">
      <c r="A18" s="10" t="s">
        <v>28</v>
      </c>
      <c r="B18" s="30"/>
      <c r="C18" s="46"/>
      <c r="D18" s="23">
        <v>375</v>
      </c>
      <c r="E18" s="13"/>
      <c r="F18" s="23"/>
      <c r="G18" s="37"/>
      <c r="H18" s="55"/>
      <c r="I18" s="10" t="s">
        <v>28</v>
      </c>
      <c r="J18" s="30"/>
      <c r="K18" s="46"/>
      <c r="L18" s="16"/>
      <c r="M18" s="13"/>
      <c r="N18" s="23">
        <v>274.4</v>
      </c>
      <c r="O18" s="37"/>
    </row>
    <row r="19" spans="1:15" s="1" customFormat="1" ht="21.75" customHeight="1">
      <c r="A19" s="10" t="s">
        <v>29</v>
      </c>
      <c r="B19" s="30"/>
      <c r="C19" s="46"/>
      <c r="D19" s="23">
        <v>575</v>
      </c>
      <c r="E19" s="13"/>
      <c r="F19" s="23"/>
      <c r="G19" s="39"/>
      <c r="H19" s="55"/>
      <c r="I19" s="10" t="s">
        <v>29</v>
      </c>
      <c r="J19" s="30"/>
      <c r="K19" s="46"/>
      <c r="L19" s="16"/>
      <c r="M19" s="13"/>
      <c r="N19" s="23">
        <v>524.81</v>
      </c>
      <c r="O19" s="39"/>
    </row>
    <row r="20" spans="1:15" s="1" customFormat="1" ht="21.75" customHeight="1">
      <c r="A20" s="10" t="s">
        <v>10</v>
      </c>
      <c r="B20" s="30"/>
      <c r="C20" s="46"/>
      <c r="D20" s="23">
        <v>4800</v>
      </c>
      <c r="E20" s="13"/>
      <c r="F20" s="23"/>
      <c r="G20" s="39"/>
      <c r="H20" s="55"/>
      <c r="I20" s="10" t="s">
        <v>10</v>
      </c>
      <c r="J20" s="30"/>
      <c r="K20" s="46"/>
      <c r="L20" s="16"/>
      <c r="M20" s="13"/>
      <c r="N20" s="23">
        <v>4403.19</v>
      </c>
      <c r="O20" s="39"/>
    </row>
    <row r="21" spans="1:15" s="1" customFormat="1" ht="21.75" customHeight="1">
      <c r="A21" s="10" t="s">
        <v>78</v>
      </c>
      <c r="B21" s="30"/>
      <c r="C21" s="46"/>
      <c r="D21" s="23">
        <v>1700</v>
      </c>
      <c r="E21" s="13"/>
      <c r="F21" s="23"/>
      <c r="G21" s="39"/>
      <c r="H21" s="55"/>
      <c r="I21" s="10" t="s">
        <v>78</v>
      </c>
      <c r="J21" s="30"/>
      <c r="K21" s="46"/>
      <c r="L21" s="16"/>
      <c r="M21" s="13"/>
      <c r="N21" s="23">
        <v>1580</v>
      </c>
      <c r="O21" s="39"/>
    </row>
    <row r="22" spans="1:15" ht="21.75" customHeight="1">
      <c r="A22" s="10" t="s">
        <v>30</v>
      </c>
      <c r="B22" s="30"/>
      <c r="C22" s="46"/>
      <c r="D22" s="25">
        <f>SUM(D14:D21)</f>
        <v>8320</v>
      </c>
      <c r="E22" s="13"/>
      <c r="F22" s="25"/>
      <c r="G22" s="38"/>
      <c r="H22" s="56"/>
      <c r="I22" s="10" t="s">
        <v>30</v>
      </c>
      <c r="J22" s="30"/>
      <c r="K22" s="46"/>
      <c r="L22" s="25">
        <v>7662.5</v>
      </c>
      <c r="M22" s="13"/>
      <c r="N22" s="25">
        <f>SUM(N14:N21)</f>
        <v>7563.75</v>
      </c>
      <c r="O22" s="38"/>
    </row>
    <row r="23" spans="1:15" ht="21.75" customHeight="1">
      <c r="A23" s="10"/>
      <c r="B23" s="30"/>
      <c r="C23" s="46"/>
      <c r="D23" s="16"/>
      <c r="E23" s="13"/>
      <c r="F23" s="23"/>
      <c r="G23" s="38"/>
      <c r="H23" s="56"/>
      <c r="I23" s="10"/>
      <c r="J23" s="30"/>
      <c r="K23" s="46"/>
      <c r="L23" s="23"/>
      <c r="M23" s="13"/>
      <c r="N23" s="23"/>
      <c r="O23" s="38"/>
    </row>
    <row r="24" spans="1:15" ht="21.75" customHeight="1">
      <c r="A24" s="3" t="s">
        <v>53</v>
      </c>
      <c r="B24" s="30"/>
      <c r="C24" s="46"/>
      <c r="D24" s="23"/>
      <c r="E24" s="13"/>
      <c r="F24" s="16"/>
      <c r="G24" s="26"/>
      <c r="H24" s="57"/>
      <c r="I24" s="3" t="s">
        <v>53</v>
      </c>
      <c r="J24" s="30"/>
      <c r="K24" s="46"/>
      <c r="L24" s="23"/>
      <c r="M24" s="13"/>
      <c r="N24" s="16"/>
      <c r="O24" s="26"/>
    </row>
    <row r="25" spans="1:15" ht="21.75" customHeight="1">
      <c r="A25" s="10" t="s">
        <v>12</v>
      </c>
      <c r="B25" s="30">
        <v>110</v>
      </c>
      <c r="C25" s="46">
        <v>33</v>
      </c>
      <c r="D25" s="16">
        <f>B25*C25</f>
        <v>3630</v>
      </c>
      <c r="E25" s="13"/>
      <c r="F25" s="16"/>
      <c r="G25" s="38"/>
      <c r="H25" s="56"/>
      <c r="I25" s="10" t="s">
        <v>12</v>
      </c>
      <c r="J25" s="30">
        <v>110</v>
      </c>
      <c r="K25" s="46">
        <v>31</v>
      </c>
      <c r="L25" s="16">
        <v>3627</v>
      </c>
      <c r="M25" s="13"/>
      <c r="N25" s="16">
        <v>3627</v>
      </c>
      <c r="O25" s="38"/>
    </row>
    <row r="26" spans="1:15" s="1" customFormat="1" ht="26.25" customHeight="1">
      <c r="A26" s="10" t="s">
        <v>31</v>
      </c>
      <c r="B26" s="30">
        <v>115</v>
      </c>
      <c r="C26" s="46">
        <v>11</v>
      </c>
      <c r="D26" s="16">
        <f aca="true" t="shared" si="0" ref="D26:D41">B26*C26</f>
        <v>1265</v>
      </c>
      <c r="E26" s="13"/>
      <c r="F26" s="16"/>
      <c r="G26" s="38" t="s">
        <v>96</v>
      </c>
      <c r="H26" s="56"/>
      <c r="I26" s="10" t="s">
        <v>31</v>
      </c>
      <c r="J26" s="30">
        <v>115</v>
      </c>
      <c r="K26" s="46">
        <v>9.86</v>
      </c>
      <c r="L26" s="16">
        <v>1134.25</v>
      </c>
      <c r="M26" s="13"/>
      <c r="N26" s="16">
        <v>1134.25</v>
      </c>
      <c r="O26" s="38" t="s">
        <v>32</v>
      </c>
    </row>
    <row r="27" spans="1:15" ht="27" customHeight="1">
      <c r="A27" s="10" t="s">
        <v>33</v>
      </c>
      <c r="B27" s="30">
        <v>375</v>
      </c>
      <c r="C27" s="46">
        <v>1.4</v>
      </c>
      <c r="D27" s="16">
        <f t="shared" si="0"/>
        <v>525</v>
      </c>
      <c r="E27" s="13"/>
      <c r="F27" s="16"/>
      <c r="G27" s="38" t="s">
        <v>95</v>
      </c>
      <c r="H27" s="56"/>
      <c r="I27" s="10" t="s">
        <v>33</v>
      </c>
      <c r="J27" s="30">
        <v>375</v>
      </c>
      <c r="K27" s="46">
        <v>1.31</v>
      </c>
      <c r="L27" s="16">
        <v>491.5</v>
      </c>
      <c r="M27" s="13"/>
      <c r="N27" s="16">
        <v>491.5</v>
      </c>
      <c r="O27" s="38" t="s">
        <v>34</v>
      </c>
    </row>
    <row r="28" spans="1:15" ht="27" customHeight="1">
      <c r="A28" s="10" t="s">
        <v>35</v>
      </c>
      <c r="B28" s="30">
        <v>300</v>
      </c>
      <c r="C28" s="46">
        <v>2</v>
      </c>
      <c r="D28" s="16">
        <f t="shared" si="0"/>
        <v>600</v>
      </c>
      <c r="E28" s="13"/>
      <c r="F28" s="16"/>
      <c r="G28" s="38" t="s">
        <v>97</v>
      </c>
      <c r="H28" s="56"/>
      <c r="I28" s="10" t="s">
        <v>35</v>
      </c>
      <c r="J28" s="30">
        <v>300</v>
      </c>
      <c r="K28" s="46">
        <v>1.76</v>
      </c>
      <c r="L28" s="16">
        <v>534.98</v>
      </c>
      <c r="M28" s="13"/>
      <c r="N28" s="16">
        <v>534.98</v>
      </c>
      <c r="O28" s="38" t="s">
        <v>36</v>
      </c>
    </row>
    <row r="29" spans="1:15" ht="21.75" customHeight="1">
      <c r="A29" s="10" t="s">
        <v>73</v>
      </c>
      <c r="B29" s="30">
        <v>52</v>
      </c>
      <c r="C29" s="46">
        <v>9.5</v>
      </c>
      <c r="D29" s="16">
        <f t="shared" si="0"/>
        <v>494</v>
      </c>
      <c r="E29" s="18"/>
      <c r="F29" s="16"/>
      <c r="G29" s="37"/>
      <c r="H29" s="55"/>
      <c r="I29" s="10" t="s">
        <v>79</v>
      </c>
      <c r="J29" s="30">
        <v>100</v>
      </c>
      <c r="K29" s="46">
        <v>2.45</v>
      </c>
      <c r="L29" s="16">
        <v>245.5</v>
      </c>
      <c r="M29" s="13"/>
      <c r="N29" s="16">
        <v>245.5</v>
      </c>
      <c r="O29" s="38"/>
    </row>
    <row r="30" spans="1:15" ht="21.75" customHeight="1">
      <c r="A30" s="10" t="s">
        <v>74</v>
      </c>
      <c r="B30" s="30">
        <v>15</v>
      </c>
      <c r="C30" s="46">
        <v>12</v>
      </c>
      <c r="D30" s="16">
        <f t="shared" si="0"/>
        <v>180</v>
      </c>
      <c r="E30" s="18"/>
      <c r="F30" s="16"/>
      <c r="G30" s="37"/>
      <c r="H30" s="55"/>
      <c r="I30" s="10" t="s">
        <v>73</v>
      </c>
      <c r="J30" s="30">
        <v>48</v>
      </c>
      <c r="K30" s="46">
        <v>8.99</v>
      </c>
      <c r="L30" s="17">
        <v>431.52</v>
      </c>
      <c r="M30" s="18"/>
      <c r="N30" s="16">
        <v>431.52</v>
      </c>
      <c r="O30" s="37"/>
    </row>
    <row r="31" spans="1:15" ht="21.75" customHeight="1">
      <c r="A31" s="10" t="s">
        <v>75</v>
      </c>
      <c r="B31" s="30">
        <v>1</v>
      </c>
      <c r="C31" s="46">
        <v>15</v>
      </c>
      <c r="D31" s="16">
        <f t="shared" si="0"/>
        <v>15</v>
      </c>
      <c r="E31" s="18"/>
      <c r="F31" s="16"/>
      <c r="G31" s="37"/>
      <c r="H31" s="55"/>
      <c r="I31" s="10" t="s">
        <v>74</v>
      </c>
      <c r="J31" s="30">
        <v>15</v>
      </c>
      <c r="K31" s="46">
        <v>10.99</v>
      </c>
      <c r="L31" s="17">
        <v>164.85</v>
      </c>
      <c r="M31" s="18"/>
      <c r="N31" s="16">
        <v>164.85</v>
      </c>
      <c r="O31" s="37"/>
    </row>
    <row r="32" spans="1:15" ht="21.75" customHeight="1">
      <c r="A32" s="10" t="s">
        <v>60</v>
      </c>
      <c r="B32" s="30">
        <v>57</v>
      </c>
      <c r="C32" s="46">
        <v>7</v>
      </c>
      <c r="D32" s="16">
        <f t="shared" si="0"/>
        <v>399</v>
      </c>
      <c r="E32" s="18"/>
      <c r="F32" s="16"/>
      <c r="G32" s="37"/>
      <c r="H32" s="55"/>
      <c r="I32" s="10" t="s">
        <v>75</v>
      </c>
      <c r="J32" s="30">
        <v>1</v>
      </c>
      <c r="K32" s="46">
        <v>12.99</v>
      </c>
      <c r="L32" s="17">
        <v>12.99</v>
      </c>
      <c r="M32" s="18"/>
      <c r="N32" s="16">
        <v>12.99</v>
      </c>
      <c r="O32" s="37"/>
    </row>
    <row r="33" spans="1:15" ht="21.75" customHeight="1">
      <c r="A33" s="10" t="s">
        <v>61</v>
      </c>
      <c r="B33" s="30">
        <v>48</v>
      </c>
      <c r="C33" s="46">
        <v>7</v>
      </c>
      <c r="D33" s="16">
        <f t="shared" si="0"/>
        <v>336</v>
      </c>
      <c r="E33" s="18"/>
      <c r="F33" s="16"/>
      <c r="G33" s="37"/>
      <c r="H33" s="55"/>
      <c r="I33" s="10" t="s">
        <v>60</v>
      </c>
      <c r="J33" s="30">
        <v>57</v>
      </c>
      <c r="K33" s="46">
        <v>6.79</v>
      </c>
      <c r="L33" s="17">
        <v>387.03</v>
      </c>
      <c r="M33" s="18">
        <v>57</v>
      </c>
      <c r="N33" s="16">
        <v>387.03</v>
      </c>
      <c r="O33" s="37"/>
    </row>
    <row r="34" spans="1:15" ht="21.75" customHeight="1">
      <c r="A34" s="10" t="s">
        <v>13</v>
      </c>
      <c r="B34" s="30">
        <v>50</v>
      </c>
      <c r="C34" s="46">
        <v>9.5</v>
      </c>
      <c r="D34" s="16">
        <f t="shared" si="0"/>
        <v>475</v>
      </c>
      <c r="E34" s="18"/>
      <c r="F34" s="16"/>
      <c r="G34" s="37"/>
      <c r="H34" s="55"/>
      <c r="I34" s="10" t="s">
        <v>61</v>
      </c>
      <c r="J34" s="30">
        <v>48</v>
      </c>
      <c r="K34" s="46">
        <v>6.79</v>
      </c>
      <c r="L34" s="17">
        <v>325.92</v>
      </c>
      <c r="M34" s="18">
        <v>48</v>
      </c>
      <c r="N34" s="16">
        <v>325.92</v>
      </c>
      <c r="O34" s="37"/>
    </row>
    <row r="35" spans="1:15" ht="21.75" customHeight="1">
      <c r="A35" s="10" t="s">
        <v>14</v>
      </c>
      <c r="B35" s="30">
        <v>92</v>
      </c>
      <c r="C35" s="47">
        <v>4.25</v>
      </c>
      <c r="D35" s="16">
        <f t="shared" si="0"/>
        <v>391</v>
      </c>
      <c r="E35" s="18"/>
      <c r="F35" s="16"/>
      <c r="G35" s="37"/>
      <c r="H35" s="55"/>
      <c r="I35" s="10" t="s">
        <v>13</v>
      </c>
      <c r="J35" s="30">
        <v>50</v>
      </c>
      <c r="K35" s="46">
        <v>8.99</v>
      </c>
      <c r="L35" s="17">
        <v>449.5</v>
      </c>
      <c r="M35" s="18">
        <v>50</v>
      </c>
      <c r="N35" s="16">
        <v>449.5</v>
      </c>
      <c r="O35" s="37"/>
    </row>
    <row r="36" spans="1:15" ht="21.75" customHeight="1">
      <c r="A36" s="14" t="s">
        <v>38</v>
      </c>
      <c r="B36" s="31" t="s">
        <v>57</v>
      </c>
      <c r="C36" s="46"/>
      <c r="D36" s="16">
        <v>100</v>
      </c>
      <c r="E36" s="13"/>
      <c r="F36" s="16"/>
      <c r="G36" s="37"/>
      <c r="H36" s="55"/>
      <c r="I36" s="10" t="s">
        <v>14</v>
      </c>
      <c r="J36" s="30">
        <v>92</v>
      </c>
      <c r="K36" s="47">
        <v>3.99</v>
      </c>
      <c r="L36" s="17">
        <v>367.08</v>
      </c>
      <c r="M36" s="18">
        <v>92</v>
      </c>
      <c r="N36" s="16">
        <v>367.08</v>
      </c>
      <c r="O36" s="37"/>
    </row>
    <row r="37" spans="1:15" ht="21.75" customHeight="1">
      <c r="A37" s="10" t="s">
        <v>39</v>
      </c>
      <c r="B37" s="30">
        <v>26</v>
      </c>
      <c r="C37" s="46">
        <v>1.25</v>
      </c>
      <c r="D37" s="16">
        <f t="shared" si="0"/>
        <v>32.5</v>
      </c>
      <c r="E37" s="13"/>
      <c r="F37" s="16"/>
      <c r="G37" s="37"/>
      <c r="H37" s="55"/>
      <c r="I37" s="14" t="s">
        <v>38</v>
      </c>
      <c r="J37" s="31" t="s">
        <v>57</v>
      </c>
      <c r="K37" s="46"/>
      <c r="L37" s="16">
        <v>99.79</v>
      </c>
      <c r="M37" s="13" t="s">
        <v>72</v>
      </c>
      <c r="N37" s="16">
        <v>99.79</v>
      </c>
      <c r="O37" s="37"/>
    </row>
    <row r="38" spans="1:15" ht="21.75" customHeight="1">
      <c r="A38" s="10" t="s">
        <v>62</v>
      </c>
      <c r="B38" s="30">
        <v>56</v>
      </c>
      <c r="C38" s="46">
        <v>1.25</v>
      </c>
      <c r="D38" s="16">
        <f t="shared" si="0"/>
        <v>70</v>
      </c>
      <c r="E38" s="13"/>
      <c r="F38" s="16"/>
      <c r="G38" s="37"/>
      <c r="H38" s="55"/>
      <c r="I38" s="10" t="s">
        <v>39</v>
      </c>
      <c r="J38" s="30">
        <v>26</v>
      </c>
      <c r="K38" s="46">
        <v>0.99</v>
      </c>
      <c r="L38" s="16">
        <v>25.74</v>
      </c>
      <c r="M38" s="13">
        <v>26</v>
      </c>
      <c r="N38" s="16">
        <v>25.74</v>
      </c>
      <c r="O38" s="37"/>
    </row>
    <row r="39" spans="1:15" ht="21.75" customHeight="1">
      <c r="A39" s="10" t="s">
        <v>58</v>
      </c>
      <c r="B39" s="30">
        <v>56</v>
      </c>
      <c r="C39" s="46">
        <v>1.25</v>
      </c>
      <c r="D39" s="16">
        <f t="shared" si="0"/>
        <v>70</v>
      </c>
      <c r="E39" s="13"/>
      <c r="F39" s="16"/>
      <c r="G39" s="37"/>
      <c r="H39" s="55"/>
      <c r="I39" s="10" t="s">
        <v>62</v>
      </c>
      <c r="J39" s="30">
        <v>56</v>
      </c>
      <c r="K39" s="46">
        <v>0.99</v>
      </c>
      <c r="L39" s="16">
        <v>55.44</v>
      </c>
      <c r="M39" s="13"/>
      <c r="N39" s="16">
        <v>55.44</v>
      </c>
      <c r="O39" s="37"/>
    </row>
    <row r="40" spans="1:15" ht="21.75" customHeight="1">
      <c r="A40" s="10" t="s">
        <v>59</v>
      </c>
      <c r="B40" s="30">
        <v>56</v>
      </c>
      <c r="C40" s="46">
        <v>7.5</v>
      </c>
      <c r="D40" s="16">
        <f t="shared" si="0"/>
        <v>420</v>
      </c>
      <c r="E40" s="13"/>
      <c r="F40" s="16"/>
      <c r="G40" s="37"/>
      <c r="H40" s="55"/>
      <c r="I40" s="10" t="s">
        <v>58</v>
      </c>
      <c r="J40" s="30">
        <v>56</v>
      </c>
      <c r="K40" s="46">
        <v>0.99</v>
      </c>
      <c r="L40" s="16">
        <v>7.92</v>
      </c>
      <c r="M40" s="13"/>
      <c r="N40" s="16">
        <v>7.92</v>
      </c>
      <c r="O40" s="37"/>
    </row>
    <row r="41" spans="1:15" ht="21.75" customHeight="1">
      <c r="A41" s="10" t="s">
        <v>63</v>
      </c>
      <c r="B41" s="30">
        <v>14</v>
      </c>
      <c r="C41" s="46"/>
      <c r="D41" s="16">
        <f t="shared" si="0"/>
        <v>0</v>
      </c>
      <c r="E41" s="13"/>
      <c r="F41" s="16"/>
      <c r="G41" s="37"/>
      <c r="H41" s="55"/>
      <c r="I41" s="10" t="s">
        <v>59</v>
      </c>
      <c r="J41" s="30">
        <v>56</v>
      </c>
      <c r="K41" s="46">
        <v>6.99</v>
      </c>
      <c r="L41" s="16">
        <v>111.84</v>
      </c>
      <c r="M41" s="13"/>
      <c r="N41" s="16">
        <v>111.84</v>
      </c>
      <c r="O41" s="37"/>
    </row>
    <row r="42" spans="1:15" ht="21.75" customHeight="1">
      <c r="A42" s="10" t="s">
        <v>85</v>
      </c>
      <c r="B42" s="30"/>
      <c r="C42" s="46"/>
      <c r="D42" s="16">
        <v>1400</v>
      </c>
      <c r="E42" s="13"/>
      <c r="F42" s="16"/>
      <c r="G42" s="37" t="s">
        <v>84</v>
      </c>
      <c r="H42" s="55"/>
      <c r="I42" s="10" t="s">
        <v>63</v>
      </c>
      <c r="J42" s="30">
        <v>14</v>
      </c>
      <c r="K42" s="46"/>
      <c r="L42" s="16"/>
      <c r="M42" s="13"/>
      <c r="N42" s="16"/>
      <c r="O42" s="37"/>
    </row>
    <row r="43" spans="1:15" ht="21.75" customHeight="1">
      <c r="A43" s="10" t="s">
        <v>86</v>
      </c>
      <c r="B43" s="30"/>
      <c r="C43" s="46"/>
      <c r="D43" s="16">
        <v>400</v>
      </c>
      <c r="E43" s="13"/>
      <c r="F43" s="16"/>
      <c r="G43" s="37" t="s">
        <v>84</v>
      </c>
      <c r="H43" s="55"/>
      <c r="I43" s="10" t="s">
        <v>85</v>
      </c>
      <c r="J43" s="30"/>
      <c r="K43" s="46"/>
      <c r="L43" s="16">
        <v>1316.75</v>
      </c>
      <c r="M43" s="13"/>
      <c r="N43" s="16">
        <v>1316.75</v>
      </c>
      <c r="O43" s="37" t="s">
        <v>84</v>
      </c>
    </row>
    <row r="44" spans="1:15" ht="21.75" customHeight="1">
      <c r="A44" s="10" t="s">
        <v>0</v>
      </c>
      <c r="B44" s="30"/>
      <c r="C44" s="46"/>
      <c r="D44" s="25">
        <f>SUM(D25:D43)</f>
        <v>10802.5</v>
      </c>
      <c r="E44" s="13"/>
      <c r="F44" s="25"/>
      <c r="G44" s="37"/>
      <c r="H44" s="55"/>
      <c r="I44" s="10" t="s">
        <v>86</v>
      </c>
      <c r="J44" s="30"/>
      <c r="K44" s="46"/>
      <c r="L44" s="16">
        <v>384</v>
      </c>
      <c r="M44" s="13"/>
      <c r="N44" s="16">
        <v>384</v>
      </c>
      <c r="O44" s="37" t="s">
        <v>84</v>
      </c>
    </row>
    <row r="45" spans="1:15" ht="21.75" customHeight="1">
      <c r="A45" s="10"/>
      <c r="B45" s="30"/>
      <c r="C45" s="46"/>
      <c r="D45" s="23"/>
      <c r="E45" s="13"/>
      <c r="F45" s="16"/>
      <c r="G45" s="37"/>
      <c r="H45" s="55"/>
      <c r="I45" s="10" t="s">
        <v>0</v>
      </c>
      <c r="J45" s="30"/>
      <c r="K45" s="46"/>
      <c r="L45" s="25">
        <f>SUM(L25:L44)</f>
        <v>10173.6</v>
      </c>
      <c r="M45" s="13"/>
      <c r="N45" s="25">
        <f>SUM(N25:N44)</f>
        <v>10173.6</v>
      </c>
      <c r="O45" s="37"/>
    </row>
    <row r="46" spans="1:15" ht="21.75" customHeight="1">
      <c r="A46" s="3" t="s">
        <v>1</v>
      </c>
      <c r="B46" s="30"/>
      <c r="C46" s="46"/>
      <c r="D46" s="23"/>
      <c r="E46" s="13"/>
      <c r="F46" s="16"/>
      <c r="G46" s="37"/>
      <c r="H46" s="55"/>
      <c r="I46" s="3" t="s">
        <v>1</v>
      </c>
      <c r="J46" s="30"/>
      <c r="K46" s="46"/>
      <c r="L46" s="23"/>
      <c r="M46" s="13"/>
      <c r="N46" s="16"/>
      <c r="O46" s="37"/>
    </row>
    <row r="47" spans="1:15" ht="21.75" customHeight="1">
      <c r="A47" s="10" t="s">
        <v>37</v>
      </c>
      <c r="B47" s="30"/>
      <c r="C47" s="46"/>
      <c r="D47" s="16">
        <v>100</v>
      </c>
      <c r="E47" s="13"/>
      <c r="F47" s="16"/>
      <c r="G47" s="37"/>
      <c r="H47" s="55"/>
      <c r="I47" s="10" t="s">
        <v>37</v>
      </c>
      <c r="J47" s="30"/>
      <c r="K47" s="46"/>
      <c r="L47" s="16"/>
      <c r="M47" s="13"/>
      <c r="N47" s="16"/>
      <c r="O47" s="37"/>
    </row>
    <row r="48" spans="1:15" ht="21.75" customHeight="1">
      <c r="A48" s="10" t="s">
        <v>40</v>
      </c>
      <c r="B48" s="30"/>
      <c r="C48" s="46"/>
      <c r="D48" s="16">
        <v>100</v>
      </c>
      <c r="E48" s="13"/>
      <c r="F48" s="16"/>
      <c r="G48" s="26"/>
      <c r="H48" s="57"/>
      <c r="I48" s="10" t="s">
        <v>40</v>
      </c>
      <c r="J48" s="30"/>
      <c r="K48" s="46"/>
      <c r="L48" s="16">
        <v>80.85</v>
      </c>
      <c r="M48" s="13"/>
      <c r="N48" s="16">
        <v>80.85</v>
      </c>
      <c r="O48" s="26"/>
    </row>
    <row r="49" spans="1:15" ht="21.75" customHeight="1">
      <c r="A49" s="10" t="s">
        <v>81</v>
      </c>
      <c r="B49" s="30"/>
      <c r="C49" s="46"/>
      <c r="D49" s="16">
        <v>300</v>
      </c>
      <c r="E49" s="13"/>
      <c r="F49" s="16"/>
      <c r="G49" s="26" t="s">
        <v>80</v>
      </c>
      <c r="H49" s="57"/>
      <c r="I49" s="10" t="s">
        <v>81</v>
      </c>
      <c r="J49" s="30"/>
      <c r="K49" s="46"/>
      <c r="L49" s="16"/>
      <c r="M49" s="13"/>
      <c r="N49" s="16">
        <v>173.43</v>
      </c>
      <c r="O49" s="26" t="s">
        <v>80</v>
      </c>
    </row>
    <row r="50" spans="1:15" ht="21.75" customHeight="1">
      <c r="A50" s="10" t="s">
        <v>64</v>
      </c>
      <c r="B50" s="30"/>
      <c r="C50" s="46"/>
      <c r="D50" s="16">
        <v>500</v>
      </c>
      <c r="E50" s="13"/>
      <c r="F50" s="16"/>
      <c r="G50" s="38"/>
      <c r="H50" s="56"/>
      <c r="I50" s="10" t="s">
        <v>64</v>
      </c>
      <c r="J50" s="30"/>
      <c r="K50" s="46"/>
      <c r="L50" s="16"/>
      <c r="M50" s="13"/>
      <c r="N50" s="16">
        <v>406.45</v>
      </c>
      <c r="O50" s="38"/>
    </row>
    <row r="51" spans="1:15" ht="21.75" customHeight="1">
      <c r="A51" s="10" t="s">
        <v>0</v>
      </c>
      <c r="B51" s="30"/>
      <c r="C51" s="46"/>
      <c r="D51" s="25">
        <f>SUM(D47:D50)</f>
        <v>1000</v>
      </c>
      <c r="E51" s="13"/>
      <c r="F51" s="25"/>
      <c r="G51" s="38"/>
      <c r="H51" s="56"/>
      <c r="I51" s="10" t="s">
        <v>0</v>
      </c>
      <c r="J51" s="30"/>
      <c r="K51" s="46"/>
      <c r="L51" s="25">
        <f>SUM(L47:L50)</f>
        <v>80.85</v>
      </c>
      <c r="M51" s="13"/>
      <c r="N51" s="25">
        <f>SUM(N47:N50)</f>
        <v>660.73</v>
      </c>
      <c r="O51" s="38"/>
    </row>
    <row r="52" spans="1:15" ht="21.75" customHeight="1">
      <c r="A52" s="10"/>
      <c r="B52" s="30"/>
      <c r="C52" s="46"/>
      <c r="D52" s="16"/>
      <c r="E52" s="13"/>
      <c r="F52" s="16"/>
      <c r="G52" s="38"/>
      <c r="H52" s="56"/>
      <c r="I52" s="10"/>
      <c r="J52" s="30"/>
      <c r="K52" s="46"/>
      <c r="L52" s="16"/>
      <c r="M52" s="13"/>
      <c r="N52" s="16"/>
      <c r="O52" s="38"/>
    </row>
    <row r="53" spans="1:15" ht="21.75" customHeight="1">
      <c r="A53" s="3" t="s">
        <v>2</v>
      </c>
      <c r="B53" s="30"/>
      <c r="C53" s="46"/>
      <c r="D53" s="23"/>
      <c r="E53" s="13"/>
      <c r="F53" s="16"/>
      <c r="G53" s="38"/>
      <c r="H53" s="56"/>
      <c r="I53" s="3" t="s">
        <v>2</v>
      </c>
      <c r="J53" s="30"/>
      <c r="K53" s="46"/>
      <c r="L53" s="23"/>
      <c r="M53" s="13"/>
      <c r="N53" s="16"/>
      <c r="O53" s="38"/>
    </row>
    <row r="54" spans="1:15" ht="21.75" customHeight="1">
      <c r="A54" s="10" t="s">
        <v>71</v>
      </c>
      <c r="B54" s="30"/>
      <c r="C54" s="46"/>
      <c r="D54" s="16"/>
      <c r="E54" s="13"/>
      <c r="F54" s="16"/>
      <c r="G54" s="26"/>
      <c r="H54" s="57"/>
      <c r="I54" s="10" t="s">
        <v>71</v>
      </c>
      <c r="J54" s="30"/>
      <c r="K54" s="46"/>
      <c r="L54" s="16"/>
      <c r="M54" s="13"/>
      <c r="N54" s="16"/>
      <c r="O54" s="26"/>
    </row>
    <row r="55" spans="1:15" ht="21.75" customHeight="1">
      <c r="A55" s="10" t="s">
        <v>41</v>
      </c>
      <c r="B55" s="30"/>
      <c r="C55" s="46"/>
      <c r="D55" s="16"/>
      <c r="E55" s="13"/>
      <c r="F55" s="16"/>
      <c r="G55" s="26"/>
      <c r="H55" s="57"/>
      <c r="I55" s="10" t="s">
        <v>41</v>
      </c>
      <c r="J55" s="30"/>
      <c r="K55" s="46"/>
      <c r="L55" s="16"/>
      <c r="M55" s="13"/>
      <c r="N55" s="16"/>
      <c r="O55" s="26"/>
    </row>
    <row r="56" spans="1:15" ht="25.5" customHeight="1">
      <c r="A56" s="10" t="s">
        <v>82</v>
      </c>
      <c r="B56" s="30"/>
      <c r="C56" s="46"/>
      <c r="D56" s="16">
        <v>150</v>
      </c>
      <c r="E56" s="13"/>
      <c r="F56" s="16"/>
      <c r="G56" s="26" t="s">
        <v>83</v>
      </c>
      <c r="H56" s="57"/>
      <c r="I56" s="10" t="s">
        <v>82</v>
      </c>
      <c r="J56" s="30"/>
      <c r="K56" s="46"/>
      <c r="L56" s="16">
        <v>114.04</v>
      </c>
      <c r="M56" s="13"/>
      <c r="N56" s="16">
        <v>114.04</v>
      </c>
      <c r="O56" s="26" t="s">
        <v>83</v>
      </c>
    </row>
    <row r="57" spans="1:15" ht="21.75" customHeight="1">
      <c r="A57" s="10" t="s">
        <v>45</v>
      </c>
      <c r="B57" s="30"/>
      <c r="C57" s="46"/>
      <c r="D57" s="16"/>
      <c r="E57" s="13"/>
      <c r="F57" s="16"/>
      <c r="G57" s="26"/>
      <c r="H57" s="57"/>
      <c r="I57" s="10" t="s">
        <v>45</v>
      </c>
      <c r="J57" s="30"/>
      <c r="K57" s="46"/>
      <c r="L57" s="16"/>
      <c r="M57" s="13"/>
      <c r="N57" s="16"/>
      <c r="O57" s="26"/>
    </row>
    <row r="58" spans="1:15" ht="21.75" customHeight="1">
      <c r="A58" s="10" t="s">
        <v>70</v>
      </c>
      <c r="B58" s="30"/>
      <c r="C58" s="46"/>
      <c r="D58" s="16">
        <v>600</v>
      </c>
      <c r="E58" s="13"/>
      <c r="F58" s="16"/>
      <c r="G58" s="26"/>
      <c r="H58" s="57"/>
      <c r="I58" s="10" t="s">
        <v>70</v>
      </c>
      <c r="J58" s="30"/>
      <c r="K58" s="46"/>
      <c r="L58" s="16">
        <v>245.65</v>
      </c>
      <c r="M58" s="13"/>
      <c r="N58" s="16">
        <v>451.94</v>
      </c>
      <c r="O58" s="26"/>
    </row>
    <row r="59" spans="1:15" ht="21.75" customHeight="1">
      <c r="A59" s="10" t="s">
        <v>0</v>
      </c>
      <c r="B59" s="30"/>
      <c r="C59" s="46"/>
      <c r="D59" s="25">
        <f>SUM(D54:D58)</f>
        <v>750</v>
      </c>
      <c r="E59" s="13"/>
      <c r="F59" s="25"/>
      <c r="G59" s="26"/>
      <c r="H59" s="57"/>
      <c r="I59" s="10" t="s">
        <v>0</v>
      </c>
      <c r="J59" s="30"/>
      <c r="K59" s="46"/>
      <c r="L59" s="25">
        <f>SUM(L54:L58)</f>
        <v>359.69</v>
      </c>
      <c r="M59" s="13"/>
      <c r="N59" s="25">
        <f>SUM(N54:N58)</f>
        <v>565.98</v>
      </c>
      <c r="O59" s="26"/>
    </row>
    <row r="60" spans="1:15" ht="21.75" customHeight="1">
      <c r="A60" s="10"/>
      <c r="B60" s="30"/>
      <c r="C60" s="46"/>
      <c r="D60" s="16"/>
      <c r="E60" s="13"/>
      <c r="F60" s="16"/>
      <c r="G60" s="26"/>
      <c r="H60" s="57"/>
      <c r="I60" s="10"/>
      <c r="J60" s="30"/>
      <c r="K60" s="46"/>
      <c r="L60" s="16"/>
      <c r="M60" s="13"/>
      <c r="N60" s="16"/>
      <c r="O60" s="26"/>
    </row>
    <row r="61" spans="1:15" ht="21.75" customHeight="1">
      <c r="A61" s="3" t="s">
        <v>54</v>
      </c>
      <c r="B61" s="30"/>
      <c r="C61" s="46"/>
      <c r="D61" s="23"/>
      <c r="E61" s="13"/>
      <c r="F61" s="16"/>
      <c r="G61" s="26"/>
      <c r="H61" s="57"/>
      <c r="I61" s="3" t="s">
        <v>54</v>
      </c>
      <c r="J61" s="30"/>
      <c r="K61" s="46"/>
      <c r="L61" s="23"/>
      <c r="M61" s="13"/>
      <c r="N61" s="16"/>
      <c r="O61" s="26"/>
    </row>
    <row r="62" spans="1:15" ht="21.75" customHeight="1">
      <c r="A62" s="10" t="s">
        <v>4</v>
      </c>
      <c r="B62" s="30"/>
      <c r="C62" s="46"/>
      <c r="D62" s="16">
        <v>200</v>
      </c>
      <c r="E62" s="13"/>
      <c r="F62" s="23"/>
      <c r="G62" s="26"/>
      <c r="H62" s="57"/>
      <c r="I62" s="10" t="s">
        <v>4</v>
      </c>
      <c r="J62" s="30"/>
      <c r="K62" s="46"/>
      <c r="L62" s="16">
        <v>200</v>
      </c>
      <c r="M62" s="13"/>
      <c r="N62" s="23"/>
      <c r="O62" s="26"/>
    </row>
    <row r="63" spans="1:15" ht="21.75" customHeight="1">
      <c r="A63" s="10" t="s">
        <v>3</v>
      </c>
      <c r="B63" s="30"/>
      <c r="C63" s="46"/>
      <c r="D63" s="16">
        <v>100</v>
      </c>
      <c r="E63" s="13"/>
      <c r="F63" s="23"/>
      <c r="G63" s="26"/>
      <c r="H63" s="57"/>
      <c r="I63" s="10" t="s">
        <v>3</v>
      </c>
      <c r="J63" s="30"/>
      <c r="K63" s="46"/>
      <c r="L63" s="16">
        <v>100</v>
      </c>
      <c r="M63" s="13"/>
      <c r="N63" s="23"/>
      <c r="O63" s="26"/>
    </row>
    <row r="64" spans="1:15" ht="21.75" customHeight="1">
      <c r="A64" s="10" t="s">
        <v>5</v>
      </c>
      <c r="B64" s="30"/>
      <c r="C64" s="46"/>
      <c r="D64" s="16">
        <v>100</v>
      </c>
      <c r="E64" s="13"/>
      <c r="F64" s="23"/>
      <c r="G64" s="26"/>
      <c r="H64" s="57"/>
      <c r="I64" s="10" t="s">
        <v>5</v>
      </c>
      <c r="J64" s="30"/>
      <c r="K64" s="46"/>
      <c r="L64" s="16">
        <v>100</v>
      </c>
      <c r="M64" s="13"/>
      <c r="N64" s="23"/>
      <c r="O64" s="26"/>
    </row>
    <row r="65" spans="1:15" ht="21.75" customHeight="1">
      <c r="A65" s="10" t="s">
        <v>15</v>
      </c>
      <c r="B65" s="30"/>
      <c r="C65" s="46"/>
      <c r="D65" s="16">
        <v>110</v>
      </c>
      <c r="E65" s="13"/>
      <c r="F65" s="23"/>
      <c r="G65" s="26"/>
      <c r="H65" s="57"/>
      <c r="I65" s="10" t="s">
        <v>15</v>
      </c>
      <c r="J65" s="30"/>
      <c r="K65" s="46"/>
      <c r="L65" s="16">
        <v>106.5</v>
      </c>
      <c r="M65" s="13"/>
      <c r="N65" s="23">
        <v>106.5</v>
      </c>
      <c r="O65" s="26"/>
    </row>
    <row r="66" spans="1:15" ht="21.75" customHeight="1">
      <c r="A66" s="10" t="s">
        <v>42</v>
      </c>
      <c r="B66" s="30"/>
      <c r="C66" s="46">
        <v>400</v>
      </c>
      <c r="D66" s="16">
        <v>0</v>
      </c>
      <c r="E66" s="13"/>
      <c r="F66" s="23"/>
      <c r="G66" s="26"/>
      <c r="H66" s="57"/>
      <c r="I66" s="10" t="s">
        <v>42</v>
      </c>
      <c r="J66" s="30"/>
      <c r="K66" s="46">
        <v>400</v>
      </c>
      <c r="L66" s="16">
        <v>0</v>
      </c>
      <c r="M66" s="13"/>
      <c r="N66" s="23">
        <v>0</v>
      </c>
      <c r="O66" s="26"/>
    </row>
    <row r="67" spans="1:15" ht="21.75" customHeight="1">
      <c r="A67" s="10" t="s">
        <v>43</v>
      </c>
      <c r="B67" s="30"/>
      <c r="C67" s="46"/>
      <c r="D67" s="16">
        <v>500</v>
      </c>
      <c r="E67" s="13"/>
      <c r="F67" s="23"/>
      <c r="G67" s="38" t="s">
        <v>44</v>
      </c>
      <c r="H67" s="56"/>
      <c r="I67" s="10" t="s">
        <v>43</v>
      </c>
      <c r="J67" s="30"/>
      <c r="K67" s="46"/>
      <c r="L67" s="16">
        <v>400</v>
      </c>
      <c r="M67" s="13"/>
      <c r="N67" s="23">
        <v>400</v>
      </c>
      <c r="O67" s="38" t="s">
        <v>44</v>
      </c>
    </row>
    <row r="68" spans="1:15" ht="21.75" customHeight="1">
      <c r="A68" s="10" t="s">
        <v>55</v>
      </c>
      <c r="B68" s="30"/>
      <c r="C68" s="46">
        <v>500</v>
      </c>
      <c r="D68" s="16">
        <v>500</v>
      </c>
      <c r="E68" s="13"/>
      <c r="F68" s="23"/>
      <c r="G68" s="38"/>
      <c r="H68" s="56"/>
      <c r="I68" s="10" t="s">
        <v>55</v>
      </c>
      <c r="J68" s="30"/>
      <c r="K68" s="46">
        <v>441</v>
      </c>
      <c r="L68" s="16">
        <v>441</v>
      </c>
      <c r="M68" s="13"/>
      <c r="N68" s="23">
        <v>441</v>
      </c>
      <c r="O68" s="38"/>
    </row>
    <row r="69" spans="1:15" ht="21.75" customHeight="1">
      <c r="A69" s="10" t="s">
        <v>0</v>
      </c>
      <c r="B69" s="30"/>
      <c r="C69" s="46"/>
      <c r="D69" s="25">
        <f>SUM(D62:D68)</f>
        <v>1510</v>
      </c>
      <c r="E69" s="13"/>
      <c r="F69" s="25"/>
      <c r="G69" s="38"/>
      <c r="H69" s="56"/>
      <c r="I69" s="10" t="s">
        <v>0</v>
      </c>
      <c r="J69" s="30"/>
      <c r="K69" s="46"/>
      <c r="L69" s="25">
        <f>SUM(L62:L68)</f>
        <v>1347.5</v>
      </c>
      <c r="M69" s="13"/>
      <c r="N69" s="25">
        <f>SUM(N62:N68)</f>
        <v>947.5</v>
      </c>
      <c r="O69" s="38"/>
    </row>
    <row r="70" spans="1:15" ht="21.75" customHeight="1">
      <c r="A70" s="10"/>
      <c r="B70" s="30"/>
      <c r="C70" s="46"/>
      <c r="D70" s="16"/>
      <c r="E70" s="13"/>
      <c r="F70" s="16"/>
      <c r="G70" s="38"/>
      <c r="H70" s="56"/>
      <c r="I70" s="10"/>
      <c r="J70" s="30"/>
      <c r="K70" s="46"/>
      <c r="L70" s="16"/>
      <c r="M70" s="13"/>
      <c r="N70" s="16"/>
      <c r="O70" s="38"/>
    </row>
    <row r="71" spans="1:15" ht="21.75" customHeight="1">
      <c r="A71" s="3" t="s">
        <v>46</v>
      </c>
      <c r="B71" s="30"/>
      <c r="C71" s="46"/>
      <c r="D71" s="25">
        <v>3700</v>
      </c>
      <c r="E71" s="13"/>
      <c r="F71" s="25"/>
      <c r="G71" s="37">
        <v>3308</v>
      </c>
      <c r="H71" s="55"/>
      <c r="I71" s="3" t="s">
        <v>46</v>
      </c>
      <c r="J71" s="30"/>
      <c r="K71" s="46"/>
      <c r="L71" s="25">
        <v>3606.53</v>
      </c>
      <c r="M71" s="13"/>
      <c r="N71" s="25">
        <v>3308</v>
      </c>
      <c r="O71" s="37">
        <v>3308</v>
      </c>
    </row>
    <row r="72" spans="1:15" ht="21.75" customHeight="1">
      <c r="A72" s="3"/>
      <c r="B72" s="30"/>
      <c r="C72" s="46"/>
      <c r="D72" s="23"/>
      <c r="E72" s="13"/>
      <c r="F72" s="16"/>
      <c r="G72" s="26"/>
      <c r="H72" s="57"/>
      <c r="I72" s="3"/>
      <c r="J72" s="30"/>
      <c r="K72" s="46"/>
      <c r="L72" s="23"/>
      <c r="M72" s="13"/>
      <c r="N72" s="16"/>
      <c r="O72" s="26"/>
    </row>
    <row r="73" spans="1:15" ht="21.75" customHeight="1">
      <c r="A73" s="3" t="s">
        <v>47</v>
      </c>
      <c r="B73" s="30"/>
      <c r="C73" s="46"/>
      <c r="D73" s="25">
        <f>D22+D44+D51+D59+D69+D71</f>
        <v>26082.5</v>
      </c>
      <c r="E73" s="13"/>
      <c r="F73" s="25"/>
      <c r="G73" s="40"/>
      <c r="H73" s="56"/>
      <c r="I73" s="3" t="s">
        <v>47</v>
      </c>
      <c r="J73" s="30"/>
      <c r="K73" s="46"/>
      <c r="L73" s="21">
        <f>+L22+L45+L51+L59+L69+L71</f>
        <v>23230.669999999995</v>
      </c>
      <c r="M73" s="13"/>
      <c r="N73" s="25">
        <f>N22+N45+N51+N59+N69+N71</f>
        <v>23219.559999999998</v>
      </c>
      <c r="O73" s="40"/>
    </row>
    <row r="74" spans="1:15" ht="21.75" customHeight="1">
      <c r="A74" s="3"/>
      <c r="B74" s="30"/>
      <c r="C74" s="46"/>
      <c r="D74" s="23"/>
      <c r="E74" s="24"/>
      <c r="F74" s="23"/>
      <c r="G74" s="40"/>
      <c r="H74" s="56"/>
      <c r="I74" s="3"/>
      <c r="J74" s="30"/>
      <c r="K74" s="46"/>
      <c r="L74" s="23"/>
      <c r="M74" s="24"/>
      <c r="N74" s="23"/>
      <c r="O74" s="40"/>
    </row>
    <row r="75" spans="1:15" ht="21.75" customHeight="1">
      <c r="A75" s="3" t="s">
        <v>48</v>
      </c>
      <c r="B75" s="30"/>
      <c r="C75" s="46"/>
      <c r="D75" s="25">
        <f>D73*0.1</f>
        <v>2608.25</v>
      </c>
      <c r="E75" s="13"/>
      <c r="F75" s="25"/>
      <c r="G75" s="39"/>
      <c r="H75" s="55"/>
      <c r="I75" s="3" t="s">
        <v>48</v>
      </c>
      <c r="J75" s="30"/>
      <c r="K75" s="46"/>
      <c r="L75" s="25">
        <f>L73*0.1</f>
        <v>2323.0669999999996</v>
      </c>
      <c r="M75" s="13"/>
      <c r="N75" s="25">
        <f>N73*10%</f>
        <v>2321.9559999999997</v>
      </c>
      <c r="O75" s="39"/>
    </row>
    <row r="76" spans="1:15" ht="21.75" customHeight="1">
      <c r="A76" s="10"/>
      <c r="B76" s="30"/>
      <c r="C76" s="46"/>
      <c r="D76" s="16"/>
      <c r="E76" s="13"/>
      <c r="F76" s="23"/>
      <c r="G76" s="40"/>
      <c r="H76" s="56"/>
      <c r="I76" s="10"/>
      <c r="J76" s="30"/>
      <c r="K76" s="46"/>
      <c r="L76" s="16"/>
      <c r="M76" s="13"/>
      <c r="N76" s="23"/>
      <c r="O76" s="40"/>
    </row>
    <row r="77" spans="1:15" ht="21.75" customHeight="1">
      <c r="A77" s="3" t="s">
        <v>49</v>
      </c>
      <c r="B77" s="30"/>
      <c r="C77" s="46"/>
      <c r="D77" s="25">
        <f>D73+D75</f>
        <v>28690.75</v>
      </c>
      <c r="E77" s="13"/>
      <c r="F77" s="25"/>
      <c r="G77" s="39"/>
      <c r="H77" s="55"/>
      <c r="I77" s="3" t="s">
        <v>49</v>
      </c>
      <c r="J77" s="30"/>
      <c r="K77" s="46"/>
      <c r="L77" s="25">
        <f>L73+L75</f>
        <v>25553.736999999994</v>
      </c>
      <c r="M77" s="13"/>
      <c r="N77" s="25">
        <f>N73+N75</f>
        <v>25541.515999999996</v>
      </c>
      <c r="O77" s="39"/>
    </row>
    <row r="78" spans="1:15" ht="21.75" customHeight="1">
      <c r="A78" s="10"/>
      <c r="B78" s="30"/>
      <c r="C78" s="46"/>
      <c r="D78" s="16"/>
      <c r="E78" s="13"/>
      <c r="F78" s="23"/>
      <c r="G78" s="39"/>
      <c r="H78" s="55"/>
      <c r="I78" s="10"/>
      <c r="J78" s="30"/>
      <c r="K78" s="46"/>
      <c r="L78" s="16"/>
      <c r="M78" s="13"/>
      <c r="N78" s="23"/>
      <c r="O78" s="39"/>
    </row>
    <row r="79" spans="1:15" ht="21.75" customHeight="1">
      <c r="A79" s="3" t="s">
        <v>26</v>
      </c>
      <c r="B79" s="30"/>
      <c r="C79" s="46"/>
      <c r="D79" s="25">
        <f>D10</f>
        <v>28835</v>
      </c>
      <c r="E79" s="13"/>
      <c r="F79" s="25"/>
      <c r="G79" s="41"/>
      <c r="H79" s="58"/>
      <c r="I79" s="3" t="s">
        <v>26</v>
      </c>
      <c r="J79" s="30"/>
      <c r="K79" s="46"/>
      <c r="L79" s="25">
        <f>L10</f>
        <v>25415.75</v>
      </c>
      <c r="M79" s="13"/>
      <c r="N79" s="25">
        <f>N10</f>
        <v>26551.07</v>
      </c>
      <c r="O79" s="41"/>
    </row>
    <row r="80" spans="1:15" ht="21.75" customHeight="1">
      <c r="A80" s="10"/>
      <c r="B80" s="30"/>
      <c r="C80" s="46"/>
      <c r="D80" s="16"/>
      <c r="E80" s="13"/>
      <c r="F80" s="23"/>
      <c r="G80" s="42"/>
      <c r="H80" s="57"/>
      <c r="I80" s="10"/>
      <c r="J80" s="30"/>
      <c r="K80" s="46"/>
      <c r="L80" s="16"/>
      <c r="M80" s="13"/>
      <c r="N80" s="23"/>
      <c r="O80" s="42"/>
    </row>
    <row r="81" spans="1:15" ht="21.75" customHeight="1">
      <c r="A81" s="3" t="s">
        <v>50</v>
      </c>
      <c r="B81" s="30"/>
      <c r="C81" s="46"/>
      <c r="D81" s="25">
        <f>D79-D77</f>
        <v>144.25</v>
      </c>
      <c r="E81" s="13"/>
      <c r="F81" s="25"/>
      <c r="G81" s="39"/>
      <c r="H81" s="55"/>
      <c r="I81" s="3" t="s">
        <v>50</v>
      </c>
      <c r="J81" s="30"/>
      <c r="K81" s="46"/>
      <c r="L81" s="25">
        <f>L79-L77</f>
        <v>-137.9869999999937</v>
      </c>
      <c r="M81" s="13"/>
      <c r="N81" s="25">
        <f>N79-N77</f>
        <v>1009.5540000000037</v>
      </c>
      <c r="O81" s="39"/>
    </row>
    <row r="82" spans="1:15" ht="21.75" customHeight="1">
      <c r="A82" s="10"/>
      <c r="B82" s="30"/>
      <c r="C82" s="46"/>
      <c r="D82" s="16"/>
      <c r="E82" s="13"/>
      <c r="F82" s="23"/>
      <c r="G82" s="42"/>
      <c r="H82" s="57"/>
      <c r="I82" s="10"/>
      <c r="J82" s="30"/>
      <c r="K82" s="46"/>
      <c r="L82" s="16"/>
      <c r="M82" s="13"/>
      <c r="N82" s="23"/>
      <c r="O82" s="42"/>
    </row>
    <row r="83" spans="1:15" ht="21.75" customHeight="1">
      <c r="A83" s="3" t="s">
        <v>51</v>
      </c>
      <c r="B83" s="30"/>
      <c r="C83" s="46"/>
      <c r="D83" s="21">
        <f>D75+D81</f>
        <v>2752.5</v>
      </c>
      <c r="E83" s="13"/>
      <c r="F83" s="25"/>
      <c r="G83" s="39"/>
      <c r="H83" s="55"/>
      <c r="I83" s="3" t="s">
        <v>51</v>
      </c>
      <c r="J83" s="30"/>
      <c r="K83" s="46"/>
      <c r="L83" s="21">
        <f>L75+L81</f>
        <v>2185.080000000006</v>
      </c>
      <c r="M83" s="13"/>
      <c r="N83" s="25">
        <f>N75+N81</f>
        <v>3331.5100000000034</v>
      </c>
      <c r="O83" s="39"/>
    </row>
    <row r="84" spans="1:15" ht="21.75" customHeight="1">
      <c r="A84" s="10"/>
      <c r="B84" s="30"/>
      <c r="C84" s="46"/>
      <c r="D84" s="16"/>
      <c r="E84" s="13"/>
      <c r="F84" s="16"/>
      <c r="G84" s="42"/>
      <c r="H84" s="57"/>
      <c r="I84" s="10"/>
      <c r="J84" s="30"/>
      <c r="K84" s="46"/>
      <c r="L84" s="16"/>
      <c r="M84" s="13"/>
      <c r="N84" s="16"/>
      <c r="O84" s="42"/>
    </row>
    <row r="85" spans="1:15" ht="21.75" customHeight="1">
      <c r="A85" s="3"/>
      <c r="B85" s="2"/>
      <c r="C85" s="48"/>
      <c r="D85" s="27"/>
      <c r="E85" s="2"/>
      <c r="F85" s="34"/>
      <c r="G85" s="11"/>
      <c r="H85" s="59"/>
      <c r="I85" s="3" t="s">
        <v>66</v>
      </c>
      <c r="J85" s="2"/>
      <c r="K85" s="48"/>
      <c r="L85" s="27"/>
      <c r="M85" s="2"/>
      <c r="N85" s="34"/>
      <c r="O85" s="11"/>
    </row>
    <row r="86" spans="1:15" ht="21.75" customHeight="1">
      <c r="A86" s="2"/>
      <c r="B86" s="2"/>
      <c r="C86" s="49"/>
      <c r="D86" s="27"/>
      <c r="E86" s="2"/>
      <c r="F86" s="34"/>
      <c r="G86" s="11"/>
      <c r="H86" s="59"/>
      <c r="I86" s="2" t="s">
        <v>16</v>
      </c>
      <c r="J86" s="2"/>
      <c r="K86" s="49">
        <v>38.57</v>
      </c>
      <c r="L86" s="27"/>
      <c r="M86" s="2"/>
      <c r="N86" s="34"/>
      <c r="O86" s="11"/>
    </row>
    <row r="87" spans="1:15" ht="21.75" customHeight="1">
      <c r="A87" s="2"/>
      <c r="B87" s="2"/>
      <c r="C87" s="49"/>
      <c r="D87" s="27"/>
      <c r="E87" s="2"/>
      <c r="F87" s="34"/>
      <c r="G87" s="11"/>
      <c r="H87" s="59"/>
      <c r="I87" s="2" t="s">
        <v>67</v>
      </c>
      <c r="J87" s="2"/>
      <c r="K87" s="49">
        <v>19.5</v>
      </c>
      <c r="L87" s="27"/>
      <c r="M87" s="2"/>
      <c r="N87" s="34"/>
      <c r="O87" s="11"/>
    </row>
    <row r="88" spans="1:15" ht="21.75" customHeight="1">
      <c r="A88" s="2"/>
      <c r="B88" s="2"/>
      <c r="C88" s="49"/>
      <c r="D88" s="27"/>
      <c r="E88" s="2"/>
      <c r="F88" s="34"/>
      <c r="G88" s="11"/>
      <c r="H88" s="59"/>
      <c r="I88" s="2" t="s">
        <v>68</v>
      </c>
      <c r="J88" s="2"/>
      <c r="K88" s="49">
        <v>29.5</v>
      </c>
      <c r="L88" s="27"/>
      <c r="M88" s="2"/>
      <c r="N88" s="34"/>
      <c r="O88" s="11"/>
    </row>
    <row r="89" spans="1:15" ht="21.75" customHeight="1">
      <c r="A89" s="2"/>
      <c r="B89" s="2"/>
      <c r="C89" s="49"/>
      <c r="D89" s="27"/>
      <c r="E89" s="2"/>
      <c r="F89" s="34"/>
      <c r="G89" s="11"/>
      <c r="H89" s="59"/>
      <c r="I89" s="2" t="s">
        <v>16</v>
      </c>
      <c r="J89" s="2"/>
      <c r="K89" s="49">
        <v>98.45</v>
      </c>
      <c r="L89" s="27"/>
      <c r="M89" s="2"/>
      <c r="N89" s="34"/>
      <c r="O89" s="11"/>
    </row>
    <row r="90" spans="1:15" ht="21.75" customHeight="1">
      <c r="A90" s="2"/>
      <c r="B90" s="2"/>
      <c r="C90" s="49"/>
      <c r="D90" s="27"/>
      <c r="E90" s="2"/>
      <c r="F90" s="34"/>
      <c r="G90" s="11"/>
      <c r="H90" s="59"/>
      <c r="I90" s="2" t="s">
        <v>16</v>
      </c>
      <c r="J90" s="2"/>
      <c r="K90" s="49">
        <v>26.9</v>
      </c>
      <c r="L90" s="27"/>
      <c r="M90" s="2"/>
      <c r="N90" s="34"/>
      <c r="O90" s="11"/>
    </row>
    <row r="91" spans="1:15" ht="21.75" customHeight="1">
      <c r="A91" s="2"/>
      <c r="B91" s="2"/>
      <c r="C91" s="49"/>
      <c r="D91" s="27"/>
      <c r="E91" s="2"/>
      <c r="F91" s="34"/>
      <c r="G91" s="11"/>
      <c r="H91" s="59"/>
      <c r="I91" s="2" t="s">
        <v>16</v>
      </c>
      <c r="J91" s="2"/>
      <c r="K91" s="49">
        <v>11.76</v>
      </c>
      <c r="L91" s="27"/>
      <c r="M91" s="2"/>
      <c r="N91" s="34"/>
      <c r="O91" s="11"/>
    </row>
    <row r="92" spans="1:15" ht="21.75" customHeight="1">
      <c r="A92" s="2"/>
      <c r="B92" s="2"/>
      <c r="C92" s="49"/>
      <c r="D92" s="27"/>
      <c r="E92" s="2"/>
      <c r="F92" s="34"/>
      <c r="G92" s="11"/>
      <c r="H92" s="59"/>
      <c r="I92" s="2" t="s">
        <v>16</v>
      </c>
      <c r="J92" s="2"/>
      <c r="K92" s="49">
        <v>30.39</v>
      </c>
      <c r="L92" s="27"/>
      <c r="M92" s="2"/>
      <c r="N92" s="34"/>
      <c r="O92" s="11"/>
    </row>
    <row r="93" spans="1:15" ht="21.75" customHeight="1">
      <c r="A93" s="2"/>
      <c r="B93" s="2"/>
      <c r="C93" s="49"/>
      <c r="D93" s="27"/>
      <c r="E93" s="2"/>
      <c r="F93" s="34"/>
      <c r="G93" s="11"/>
      <c r="H93" s="59"/>
      <c r="I93" s="2" t="s">
        <v>69</v>
      </c>
      <c r="J93" s="2"/>
      <c r="K93" s="49">
        <v>20.97</v>
      </c>
      <c r="L93" s="27"/>
      <c r="M93" s="2"/>
      <c r="N93" s="34"/>
      <c r="O93" s="11"/>
    </row>
    <row r="94" spans="1:15" ht="21.75" customHeight="1">
      <c r="A94" s="2"/>
      <c r="B94" s="2"/>
      <c r="C94" s="49"/>
      <c r="D94" s="27"/>
      <c r="E94" s="2"/>
      <c r="F94" s="34"/>
      <c r="G94" s="11"/>
      <c r="H94" s="59"/>
      <c r="I94" s="2" t="s">
        <v>89</v>
      </c>
      <c r="J94" s="2"/>
      <c r="K94" s="49"/>
      <c r="L94" s="27"/>
      <c r="M94" s="2"/>
      <c r="N94" s="34"/>
      <c r="O94" s="11">
        <v>269.54</v>
      </c>
    </row>
    <row r="95" spans="1:15" ht="21.75" customHeight="1">
      <c r="A95" s="2"/>
      <c r="B95" s="2"/>
      <c r="C95" s="49"/>
      <c r="D95" s="27"/>
      <c r="E95" s="2"/>
      <c r="F95" s="34"/>
      <c r="G95" s="11"/>
      <c r="H95" s="59"/>
      <c r="I95" s="2" t="s">
        <v>90</v>
      </c>
      <c r="J95" s="2"/>
      <c r="K95" s="49">
        <v>175.9</v>
      </c>
      <c r="L95" s="27"/>
      <c r="M95" s="2"/>
      <c r="N95" s="34"/>
      <c r="O95" s="11"/>
    </row>
    <row r="96" spans="1:15" ht="21.75" customHeight="1">
      <c r="A96" s="3"/>
      <c r="B96" s="6"/>
      <c r="C96" s="50"/>
      <c r="D96" s="27"/>
      <c r="E96" s="2"/>
      <c r="F96" s="34"/>
      <c r="G96" s="11"/>
      <c r="H96" s="59"/>
      <c r="I96" s="3" t="s">
        <v>0</v>
      </c>
      <c r="J96" s="6"/>
      <c r="K96" s="50">
        <f>SUM(K86:K95)</f>
        <v>451.93999999999994</v>
      </c>
      <c r="L96" s="27"/>
      <c r="M96" s="2"/>
      <c r="N96" s="34"/>
      <c r="O96" s="11"/>
    </row>
    <row r="97" spans="1:15" ht="21.75" customHeight="1">
      <c r="A97" s="2"/>
      <c r="B97" s="6"/>
      <c r="C97" s="49"/>
      <c r="D97" s="27"/>
      <c r="E97" s="2"/>
      <c r="F97" s="34"/>
      <c r="G97" s="11"/>
      <c r="H97" s="59"/>
      <c r="I97" s="2"/>
      <c r="J97" s="6"/>
      <c r="K97" s="49"/>
      <c r="L97" s="27"/>
      <c r="M97" s="2"/>
      <c r="N97" s="34"/>
      <c r="O97" s="11"/>
    </row>
    <row r="98" spans="1:15" ht="21.75" customHeight="1">
      <c r="A98" s="3"/>
      <c r="B98" s="6"/>
      <c r="C98" s="49"/>
      <c r="D98" s="27"/>
      <c r="E98" s="2"/>
      <c r="F98" s="34"/>
      <c r="G98" s="11"/>
      <c r="H98" s="59"/>
      <c r="I98" s="3" t="s">
        <v>1</v>
      </c>
      <c r="J98" s="6"/>
      <c r="K98" s="49"/>
      <c r="L98" s="27"/>
      <c r="M98" s="2"/>
      <c r="N98" s="34"/>
      <c r="O98" s="11"/>
    </row>
    <row r="99" spans="1:15" ht="21.75" customHeight="1">
      <c r="A99" s="2"/>
      <c r="B99" s="6"/>
      <c r="C99" s="49"/>
      <c r="D99" s="27"/>
      <c r="E99" s="2"/>
      <c r="F99" s="34"/>
      <c r="G99" s="11"/>
      <c r="H99" s="59"/>
      <c r="I99" s="2" t="s">
        <v>56</v>
      </c>
      <c r="J99" s="6"/>
      <c r="K99" s="49">
        <v>80.85</v>
      </c>
      <c r="L99" s="27"/>
      <c r="M99" s="2"/>
      <c r="N99" s="34"/>
      <c r="O99" s="11"/>
    </row>
    <row r="100" spans="1:15" ht="21.75" customHeight="1">
      <c r="A100" s="2"/>
      <c r="B100" s="6"/>
      <c r="C100" s="49"/>
      <c r="D100" s="27"/>
      <c r="E100" s="2"/>
      <c r="F100" s="34"/>
      <c r="G100" s="11"/>
      <c r="H100" s="59"/>
      <c r="I100" s="2" t="s">
        <v>81</v>
      </c>
      <c r="J100" s="6"/>
      <c r="K100" s="49">
        <v>173.43</v>
      </c>
      <c r="L100" s="27"/>
      <c r="M100" s="2"/>
      <c r="N100" s="34"/>
      <c r="O100" s="11"/>
    </row>
    <row r="101" spans="1:15" ht="21.75" customHeight="1">
      <c r="A101" s="3"/>
      <c r="B101" s="6"/>
      <c r="C101" s="50"/>
      <c r="D101" s="27"/>
      <c r="E101" s="2"/>
      <c r="F101" s="34"/>
      <c r="G101" s="11"/>
      <c r="H101" s="59"/>
      <c r="I101" s="3" t="s">
        <v>0</v>
      </c>
      <c r="J101" s="6"/>
      <c r="K101" s="50">
        <f>SUM(K99:K100)</f>
        <v>254.28</v>
      </c>
      <c r="L101" s="27"/>
      <c r="M101" s="2"/>
      <c r="N101" s="34"/>
      <c r="O101" s="11"/>
    </row>
    <row r="102" spans="1:15" ht="21.75" customHeight="1">
      <c r="A102" s="2"/>
      <c r="B102" s="2"/>
      <c r="C102" s="49"/>
      <c r="D102" s="27"/>
      <c r="E102" s="2"/>
      <c r="F102" s="34"/>
      <c r="G102" s="11"/>
      <c r="H102" s="59"/>
      <c r="I102" s="2"/>
      <c r="J102" s="2"/>
      <c r="K102" s="49"/>
      <c r="L102" s="27"/>
      <c r="M102" s="2"/>
      <c r="N102" s="34"/>
      <c r="O102" s="11"/>
    </row>
    <row r="103" spans="1:15" ht="21.75" customHeight="1">
      <c r="A103" s="2"/>
      <c r="B103" s="43"/>
      <c r="C103" s="49"/>
      <c r="D103" s="27"/>
      <c r="E103" s="2"/>
      <c r="F103" s="34"/>
      <c r="G103" s="11"/>
      <c r="H103" s="59"/>
      <c r="I103" s="2" t="s">
        <v>77</v>
      </c>
      <c r="J103" s="43"/>
      <c r="K103" s="49">
        <v>346</v>
      </c>
      <c r="L103" s="27"/>
      <c r="M103" s="2"/>
      <c r="N103" s="34"/>
      <c r="O103" s="11"/>
    </row>
    <row r="104" spans="1:15" ht="21.75" customHeight="1">
      <c r="A104" s="2"/>
      <c r="B104" s="2"/>
      <c r="C104" s="48"/>
      <c r="D104" s="27"/>
      <c r="E104" s="2"/>
      <c r="F104" s="34"/>
      <c r="G104" s="11"/>
      <c r="H104" s="59"/>
      <c r="I104" s="2"/>
      <c r="J104" s="2"/>
      <c r="K104" s="48">
        <v>357</v>
      </c>
      <c r="L104" s="27"/>
      <c r="M104" s="2"/>
      <c r="N104" s="34"/>
      <c r="O104" s="11"/>
    </row>
    <row r="105" spans="3:8" ht="21.75" customHeight="1">
      <c r="C105" s="51"/>
      <c r="D105" s="28"/>
      <c r="E105" s="4"/>
      <c r="F105" s="35"/>
      <c r="G105" s="32"/>
      <c r="H105" s="32"/>
    </row>
    <row r="106" spans="3:8" ht="12.75">
      <c r="C106" s="51"/>
      <c r="D106" s="28"/>
      <c r="E106" s="4"/>
      <c r="F106" s="35"/>
      <c r="G106" s="32"/>
      <c r="H106" s="32"/>
    </row>
    <row r="107" spans="3:8" ht="12.75">
      <c r="C107" s="51"/>
      <c r="D107" s="28"/>
      <c r="E107" s="4"/>
      <c r="F107" s="35"/>
      <c r="G107" s="32"/>
      <c r="H107" s="32"/>
    </row>
    <row r="108" spans="3:8" ht="12.75">
      <c r="C108" s="51"/>
      <c r="D108" s="28"/>
      <c r="E108" s="4"/>
      <c r="F108" s="35"/>
      <c r="G108" s="32"/>
      <c r="H108" s="32"/>
    </row>
  </sheetData>
  <sheetProtection/>
  <printOptions/>
  <pageMargins left="0.75" right="0.75" top="0.53" bottom="0.52" header="0.5" footer="0.5"/>
  <pageSetup fitToWidth="0" fitToHeight="1" horizontalDpi="300" verticalDpi="3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rbritt</dc:creator>
  <cp:keywords/>
  <dc:description/>
  <cp:lastModifiedBy>Efird, Robert</cp:lastModifiedBy>
  <cp:lastPrinted>2015-07-27T15:25:30Z</cp:lastPrinted>
  <dcterms:created xsi:type="dcterms:W3CDTF">2008-09-28T23:12:49Z</dcterms:created>
  <dcterms:modified xsi:type="dcterms:W3CDTF">2015-07-27T15:26:24Z</dcterms:modified>
  <cp:category/>
  <cp:version/>
  <cp:contentType/>
  <cp:contentStatus/>
</cp:coreProperties>
</file>